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Тех. прис АО ЭНЕРГОСЕРВИС ВОЛГИ\Отчеты\Для Сайта\Новая папка\"/>
    </mc:Choice>
  </mc:AlternateContent>
  <bookViews>
    <workbookView xWindow="0" yWindow="0" windowWidth="28800" windowHeight="11700" tabRatio="841"/>
  </bookViews>
  <sheets>
    <sheet name="Таблица 1.1" sheetId="11" r:id="rId1"/>
    <sheet name="Таблица 1.2" sheetId="10" r:id="rId2"/>
    <sheet name="Таблица 1.3" sheetId="12" r:id="rId3"/>
    <sheet name="Таблица 1.4" sheetId="14" r:id="rId4"/>
    <sheet name="Таблица 2.1" sheetId="15" r:id="rId5"/>
    <sheet name="Таблица 2.2" sheetId="16" r:id="rId6"/>
    <sheet name="Таблица 3.1" sheetId="19" r:id="rId7"/>
    <sheet name="Таблица 3.4" sheetId="17" r:id="rId8"/>
    <sheet name="Таблица 4.1" sheetId="7" r:id="rId9"/>
    <sheet name="Таблица 4.2." sheetId="3" r:id="rId10"/>
    <sheet name="Таблица 4.3." sheetId="5" r:id="rId11"/>
    <sheet name="Таблица 4.7" sheetId="8" r:id="rId12"/>
    <sheet name="Таблица 4.9" sheetId="2" r:id="rId13"/>
  </sheets>
  <externalReferences>
    <externalReference r:id="rId14"/>
  </externalReferences>
  <definedNames>
    <definedName name="_xlnm._FilterDatabase" localSheetId="11" hidden="1">'Таблица 4.7'!$A$3:$Q$33</definedName>
    <definedName name="_xlnm._FilterDatabase" localSheetId="12" hidden="1">'Таблица 4.9'!$A$4:$AE$6</definedName>
    <definedName name="anscount" hidden="1">1</definedName>
    <definedName name="bookmark0" localSheetId="8">'Таблица 4.1'!#REF!</definedName>
    <definedName name="BossProviderVariable?_bb611779_6317_4fc8_a02b_b45dfbbccf2f" hidden="1">"25_01_2006"</definedName>
    <definedName name="BossProviderVariable?_f063a96a_77db_4441_9959_2e2d8599754c" hidden="1">"25_01_2006"</definedName>
    <definedName name="ghg" localSheetId="1" hidden="1">{#N/A,#N/A,FALSE,"Себестоимсть-97"}</definedName>
    <definedName name="ghg" hidden="1">{#N/A,#N/A,FALSE,"Себестоимсть-97"}</definedName>
    <definedName name="mmm" localSheetId="1" hidden="1">{#N/A,#N/A,FALSE,"Себестоимсть-97"}</definedName>
    <definedName name="mmm" hidden="1">{#N/A,#N/A,FALSE,"Себестоимсть-97"}</definedName>
    <definedName name="P1_T1_Protect" localSheetId="1" hidden="1">#REF!,#REF!,#REF!,#REF!,#REF!,#REF!</definedName>
    <definedName name="P1_T1_Protect" hidden="1">#REF!,#REF!,#REF!,#REF!,#REF!,#REF!</definedName>
    <definedName name="P1_T16_Protect" localSheetId="1" hidden="1">#REF!,#REF!,#REF!,#REF!,#REF!,#REF!,#REF!,#REF!</definedName>
    <definedName name="P1_T16_Protect" hidden="1">#REF!,#REF!,#REF!,#REF!,#REF!,#REF!,#REF!,#REF!</definedName>
    <definedName name="P1_T18.2_Protect" localSheetId="1" hidden="1">#REF!,#REF!,#REF!,#REF!,#REF!,#REF!,#REF!</definedName>
    <definedName name="P1_T18.2_Protect" hidden="1">#REF!,#REF!,#REF!,#REF!,#REF!,#REF!,#REF!</definedName>
    <definedName name="P1_T20_Protection" hidden="1">'[1]20'!$E$4:$H$4,'[1]20'!$E$13:$H$13,'[1]20'!$E$16:$H$17,'[1]20'!$E$19:$H$19,'[1]20'!$J$4:$M$4,'[1]20'!$J$8:$M$11,'[1]20'!$J$13:$M$13,'[1]20'!$J$16:$M$17,'[1]20'!$J$19:$M$19</definedName>
    <definedName name="P1_T4_Protect" localSheetId="1" hidden="1">#REF!,#REF!,#REF!,#REF!,#REF!,#REF!,#REF!,#REF!,#REF!</definedName>
    <definedName name="P1_T4_Protect" hidden="1">#REF!,#REF!,#REF!,#REF!,#REF!,#REF!,#REF!,#REF!,#REF!</definedName>
    <definedName name="P1_T6_Protect" localSheetId="1" hidden="1">#REF!,#REF!,#REF!,#REF!,#REF!,#REF!,#REF!,#REF!,#REF!</definedName>
    <definedName name="P1_T6_Protect" hidden="1">#REF!,#REF!,#REF!,#REF!,#REF!,#REF!,#REF!,#REF!,#REF!</definedName>
    <definedName name="P10_T1_Protect" localSheetId="1" hidden="1">#REF!,#REF!,#REF!,#REF!,#REF!</definedName>
    <definedName name="P10_T1_Protect" hidden="1">#REF!,#REF!,#REF!,#REF!,#REF!</definedName>
    <definedName name="P11_T1_Protect" localSheetId="1" hidden="1">#REF!,#REF!,#REF!,#REF!,#REF!</definedName>
    <definedName name="P11_T1_Protect" hidden="1">#REF!,#REF!,#REF!,#REF!,#REF!</definedName>
    <definedName name="P12_T1_Protect" localSheetId="1" hidden="1">#REF!,#REF!,#REF!,#REF!,#REF!</definedName>
    <definedName name="P12_T1_Protect" hidden="1">#REF!,#REF!,#REF!,#REF!,#REF!</definedName>
    <definedName name="P13_T1_Protect" localSheetId="1" hidden="1">#REF!,#REF!,#REF!,#REF!,#REF!</definedName>
    <definedName name="P13_T1_Protect" hidden="1">#REF!,#REF!,#REF!,#REF!,#REF!</definedName>
    <definedName name="P14_T1_Protect" localSheetId="1" hidden="1">#REF!,#REF!,#REF!,#REF!,#REF!</definedName>
    <definedName name="P14_T1_Protect" hidden="1">#REF!,#REF!,#REF!,#REF!,#REF!</definedName>
    <definedName name="P15_T1_Protect" localSheetId="1" hidden="1">#REF!,#REF!,#REF!,#REF!,#REF!</definedName>
    <definedName name="P15_T1_Protect" hidden="1">#REF!,#REF!,#REF!,#REF!,#REF!</definedName>
    <definedName name="P16_T1_Protect" localSheetId="1" hidden="1">#REF!,#REF!,#REF!,#REF!,#REF!,#REF!</definedName>
    <definedName name="P16_T1_Protect" hidden="1">#REF!,#REF!,#REF!,#REF!,#REF!,#REF!</definedName>
    <definedName name="P17_T1_Protect" localSheetId="1" hidden="1">#REF!,#REF!,#REF!,#REF!,#REF!</definedName>
    <definedName name="P17_T1_Protect" hidden="1">#REF!,#REF!,#REF!,#REF!,#REF!</definedName>
    <definedName name="P18_T1_Protect" localSheetId="1" hidden="1">#REF!,#REF!,#REF!,'Таблица 1.2'!P1_T1_Protect,'Таблица 1.2'!P2_T1_Protect,'Таблица 1.2'!P3_T1_Protect,'Таблица 1.2'!P4_T1_Protect</definedName>
    <definedName name="P18_T1_Protect" hidden="1">#REF!,#REF!,#REF!,P1_T1_Protect,P2_T1_Protect,P3_T1_Protect,P4_T1_Protect</definedName>
    <definedName name="P19_T1_Protect" localSheetId="1" hidden="1">'Таблица 1.2'!P5_T1_Protect,'Таблица 1.2'!P6_T1_Protect,'Таблица 1.2'!P7_T1_Protect,'Таблица 1.2'!P8_T1_Protect,'Таблица 1.2'!P9_T1_Protect,'Таблица 1.2'!P10_T1_Protect,'Таблица 1.2'!P11_T1_Protect,'Таблица 1.2'!P12_T1_Protect,'Таблица 1.2'!P13_T1_Protect,'Таблица 1.2'!P14_T1_Protect</definedName>
    <definedName name="P19_T1_Protect" hidden="1">P5_T1_Protect,P6_T1_Protect,P7_T1_Protect,P8_T1_Protect,P9_T1_Protect,P10_T1_Protect,P11_T1_Protect,P12_T1_Protect,P13_T1_Protect,P14_T1_Protect</definedName>
    <definedName name="P2_T1_Protect" localSheetId="1" hidden="1">#REF!,#REF!,#REF!,#REF!,#REF!,#REF!</definedName>
    <definedName name="P2_T1_Protect" hidden="1">#REF!,#REF!,#REF!,#REF!,#REF!,#REF!</definedName>
    <definedName name="P2_T4_Protect" localSheetId="1" hidden="1">#REF!,#REF!,#REF!,#REF!,#REF!,#REF!,#REF!,#REF!,#REF!</definedName>
    <definedName name="P2_T4_Protect" hidden="1">#REF!,#REF!,#REF!,#REF!,#REF!,#REF!,#REF!,#REF!,#REF!</definedName>
    <definedName name="P3_T1_Protect" localSheetId="1" hidden="1">#REF!,#REF!,#REF!,#REF!,#REF!</definedName>
    <definedName name="P3_T1_Protect" hidden="1">#REF!,#REF!,#REF!,#REF!,#REF!</definedName>
    <definedName name="P4_T1_Protect" localSheetId="1" hidden="1">#REF!,#REF!,#REF!,#REF!,#REF!,#REF!</definedName>
    <definedName name="P4_T1_Protect" hidden="1">#REF!,#REF!,#REF!,#REF!,#REF!,#REF!</definedName>
    <definedName name="P5_T1_Protect" localSheetId="1" hidden="1">#REF!,#REF!,#REF!,#REF!,#REF!</definedName>
    <definedName name="P5_T1_Protect" hidden="1">#REF!,#REF!,#REF!,#REF!,#REF!</definedName>
    <definedName name="P6_T1_Protect" localSheetId="1" hidden="1">#REF!,#REF!,#REF!,#REF!,#REF!</definedName>
    <definedName name="P6_T1_Protect" hidden="1">#REF!,#REF!,#REF!,#REF!,#REF!</definedName>
    <definedName name="P7_T1_Protect" localSheetId="1" hidden="1">#REF!,#REF!,#REF!,#REF!,#REF!</definedName>
    <definedName name="P7_T1_Protect" hidden="1">#REF!,#REF!,#REF!,#REF!,#REF!</definedName>
    <definedName name="P8_T1_Protect" localSheetId="1" hidden="1">#REF!,#REF!,#REF!,#REF!,#REF!</definedName>
    <definedName name="P8_T1_Protect" hidden="1">#REF!,#REF!,#REF!,#REF!,#REF!</definedName>
    <definedName name="P9_T1_Protect" localSheetId="1" hidden="1">#REF!,#REF!,#REF!,#REF!,#REF!</definedName>
    <definedName name="P9_T1_Protect" hidden="1">#REF!,#REF!,#REF!,#REF!,#REF!</definedName>
    <definedName name="SAPBEXhrIndnt" hidden="1">"Wide"</definedName>
    <definedName name="SAPBEXrevision" hidden="1">1</definedName>
    <definedName name="SAPBEXsysID" hidden="1">"BW2"</definedName>
    <definedName name="SAPBEXwbID" hidden="1">"15TTB4CSDPSBRAUM6VXEUURJW"</definedName>
    <definedName name="SAPsysID" hidden="1">"708C5W7SBKP804JT78WJ0JNKI"</definedName>
    <definedName name="SAPwbID" hidden="1">"ARS"</definedName>
    <definedName name="smet" localSheetId="1" hidden="1">{#N/A,#N/A,FALSE,"Себестоимсть-97"}</definedName>
    <definedName name="smet" hidden="1">{#N/A,#N/A,FALSE,"Себестоимсть-97"}</definedName>
    <definedName name="wrn.Калькуляция._.себестоимости." localSheetId="1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1" hidden="1">{#N/A,#N/A,FALSE,"Себестоимсть-97"}</definedName>
    <definedName name="yyyjjjj" hidden="1">{#N/A,#N/A,FALSE,"Себестоимсть-97"}</definedName>
    <definedName name="ваорлап" localSheetId="1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" localSheetId="1" hidden="1">{#N/A,#N/A,TRUE,"Лист1";#N/A,#N/A,TRUE,"Лист2";#N/A,#N/A,TRUE,"Лист3"}</definedName>
    <definedName name="к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лимит" localSheetId="1" hidden="1">{#N/A,#N/A,FALSE,"Себестоимсть-97"}</definedName>
    <definedName name="лимит" hidden="1">{#N/A,#N/A,FALSE,"Себестоимсть-97"}</definedName>
    <definedName name="_xlnm.Print_Area" localSheetId="12">'Таблица 4.9'!$A$1:$AE$6</definedName>
    <definedName name="пнлнееен" localSheetId="1" hidden="1">{#N/A,#N/A,FALSE,"Себестоимсть-97"}</definedName>
    <definedName name="пнлнееен" hidden="1">{#N/A,#N/A,FALSE,"Себестоимсть-97"}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1" hidden="1">{#N/A,#N/A,FALSE,"Себестоимсть-97"}</definedName>
    <definedName name="ыыы" hidden="1">{#N/A,#N/A,FALSE,"Себестоимсть-97"}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2" l="1"/>
  <c r="D35" i="12"/>
  <c r="E35" i="12"/>
  <c r="F35" i="12"/>
  <c r="G35" i="12"/>
  <c r="H35" i="12"/>
  <c r="E21" i="15"/>
  <c r="E16" i="15"/>
  <c r="E11" i="15"/>
  <c r="H40" i="12"/>
  <c r="G40" i="12"/>
  <c r="F40" i="12"/>
  <c r="E40" i="12"/>
  <c r="D40" i="12"/>
  <c r="C40" i="12"/>
  <c r="C39" i="12"/>
  <c r="H38" i="12"/>
  <c r="G38" i="12"/>
  <c r="F38" i="12"/>
  <c r="E38" i="12"/>
  <c r="D38" i="12"/>
  <c r="C38" i="12"/>
  <c r="H37" i="12"/>
  <c r="G37" i="12"/>
  <c r="F37" i="12"/>
  <c r="E37" i="12"/>
  <c r="D37" i="12"/>
  <c r="C37" i="12"/>
  <c r="H36" i="12"/>
  <c r="G36" i="12"/>
  <c r="F36" i="12"/>
  <c r="E36" i="12"/>
  <c r="E45" i="12" s="1"/>
  <c r="D36" i="12"/>
  <c r="D45" i="12" s="1"/>
  <c r="C36" i="12"/>
  <c r="C45" i="12" s="1"/>
  <c r="H25" i="12"/>
  <c r="G25" i="12"/>
  <c r="F25" i="12"/>
  <c r="E25" i="12"/>
  <c r="D25" i="12"/>
  <c r="C25" i="12"/>
  <c r="H15" i="12"/>
  <c r="G15" i="12"/>
  <c r="F15" i="12"/>
  <c r="E15" i="12"/>
  <c r="D15" i="12"/>
  <c r="C15" i="12"/>
  <c r="G45" i="12" l="1"/>
  <c r="F45" i="12"/>
  <c r="H45" i="12"/>
  <c r="H10" i="10"/>
  <c r="K10" i="10" s="1"/>
  <c r="G10" i="10"/>
  <c r="J10" i="10" s="1"/>
  <c r="F10" i="10"/>
  <c r="I10" i="10" s="1"/>
  <c r="E10" i="10"/>
  <c r="D10" i="10"/>
  <c r="C10" i="10"/>
  <c r="K9" i="10"/>
  <c r="J9" i="10"/>
  <c r="I9" i="10"/>
  <c r="K8" i="10"/>
  <c r="J8" i="10"/>
  <c r="I8" i="10"/>
  <c r="K7" i="10"/>
  <c r="J7" i="10"/>
  <c r="I7" i="10"/>
  <c r="K6" i="10"/>
  <c r="J6" i="10"/>
  <c r="I6" i="10"/>
  <c r="AD14" i="11"/>
  <c r="AC14" i="11"/>
  <c r="AB14" i="11"/>
  <c r="AD13" i="11"/>
  <c r="AC13" i="11"/>
  <c r="AB13" i="11"/>
  <c r="AA12" i="11"/>
  <c r="Z12" i="11"/>
  <c r="Y12" i="11"/>
  <c r="X12" i="11"/>
  <c r="W12" i="11"/>
  <c r="V12" i="11"/>
  <c r="U12" i="11"/>
  <c r="T12" i="11"/>
  <c r="S12" i="11"/>
  <c r="R12" i="11"/>
  <c r="Q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AD12" i="11" l="1"/>
  <c r="AC12" i="11"/>
  <c r="AB12" i="11"/>
  <c r="J8" i="7" l="1"/>
  <c r="K17" i="7" l="1"/>
  <c r="K18" i="7"/>
  <c r="K19" i="7"/>
  <c r="K20" i="7"/>
  <c r="K21" i="7"/>
  <c r="K16" i="7"/>
  <c r="E19" i="7"/>
  <c r="I24" i="7" l="1"/>
  <c r="P24" i="7" l="1"/>
  <c r="M24" i="7"/>
  <c r="J24" i="7"/>
  <c r="G24" i="7"/>
  <c r="D24" i="7"/>
  <c r="P8" i="7"/>
  <c r="M8" i="7"/>
  <c r="G8" i="7"/>
  <c r="D8" i="7"/>
  <c r="H15" i="7" l="1"/>
  <c r="C15" i="7"/>
  <c r="D15" i="7"/>
  <c r="F15" i="7"/>
  <c r="F8" i="7" s="1"/>
  <c r="I15" i="7"/>
  <c r="K15" i="7" s="1"/>
  <c r="J15" i="7"/>
  <c r="L15" i="7"/>
  <c r="N15" i="7" s="1"/>
  <c r="M15" i="7"/>
  <c r="O15" i="7"/>
  <c r="Q15" i="7" s="1"/>
  <c r="P15" i="7"/>
  <c r="G15" i="7"/>
  <c r="E15" i="7" l="1"/>
  <c r="I33" i="8"/>
  <c r="J33" i="8"/>
  <c r="K33" i="8"/>
  <c r="L33" i="8"/>
  <c r="M33" i="8"/>
  <c r="N33" i="8"/>
  <c r="O33" i="8"/>
  <c r="H33" i="8"/>
  <c r="G33" i="8"/>
  <c r="F33" i="8"/>
  <c r="C24" i="7" l="1"/>
  <c r="C8" i="7" s="1"/>
  <c r="I8" i="7"/>
  <c r="E8" i="7" l="1"/>
  <c r="N16" i="17" l="1"/>
  <c r="K16" i="17"/>
  <c r="H16" i="17"/>
  <c r="E16" i="17"/>
  <c r="N15" i="17"/>
  <c r="K15" i="17"/>
  <c r="H15" i="17"/>
  <c r="E15" i="17"/>
  <c r="N14" i="17"/>
  <c r="K14" i="17"/>
  <c r="H14" i="17"/>
  <c r="E14" i="17"/>
  <c r="N12" i="7" l="1"/>
  <c r="N14" i="7"/>
  <c r="K24" i="7"/>
  <c r="K22" i="7"/>
  <c r="K23" i="7"/>
  <c r="K9" i="7"/>
  <c r="K10" i="7"/>
  <c r="K11" i="7"/>
  <c r="K12" i="7"/>
  <c r="K13" i="7"/>
  <c r="K14" i="7"/>
  <c r="E9" i="7"/>
  <c r="E10" i="7"/>
  <c r="E11" i="7"/>
  <c r="E12" i="7"/>
  <c r="E13" i="7"/>
  <c r="E14" i="7"/>
  <c r="H9" i="7"/>
  <c r="H10" i="7"/>
  <c r="H11" i="7"/>
  <c r="H12" i="7"/>
  <c r="H13" i="7"/>
  <c r="H14" i="7"/>
  <c r="H8" i="7" l="1"/>
  <c r="H28" i="7" l="1"/>
  <c r="E28" i="7"/>
  <c r="N8" i="7"/>
  <c r="K8" i="7"/>
</calcChain>
</file>

<file path=xl/sharedStrings.xml><?xml version="1.0" encoding="utf-8"?>
<sst xmlns="http://schemas.openxmlformats.org/spreadsheetml/2006/main" count="684" uniqueCount="280">
  <si>
    <t>№</t>
  </si>
  <si>
    <t>Очная форма</t>
  </si>
  <si>
    <t>Заочная форма с использованием телефонной связи</t>
  </si>
  <si>
    <t>Письменная форма с использованием почтовой связи</t>
  </si>
  <si>
    <t>1.1</t>
  </si>
  <si>
    <t>1.2</t>
  </si>
  <si>
    <t>1.3</t>
  </si>
  <si>
    <t>1.5</t>
  </si>
  <si>
    <t>техническое обслуживание электросетевых объектов</t>
  </si>
  <si>
    <t>1.6</t>
  </si>
  <si>
    <t>Жалобы</t>
  </si>
  <si>
    <t>2.1</t>
  </si>
  <si>
    <t>2.2</t>
  </si>
  <si>
    <t>2.3</t>
  </si>
  <si>
    <t>Качество э/э</t>
  </si>
  <si>
    <t>2.4</t>
  </si>
  <si>
    <t>2.5</t>
  </si>
  <si>
    <t>техническое обслуживание объектов электросетевого хозяйства</t>
  </si>
  <si>
    <t>2.6</t>
  </si>
  <si>
    <t>Заявка на оказание услуг</t>
  </si>
  <si>
    <t>3.1</t>
  </si>
  <si>
    <t>по технологическому присоединению</t>
  </si>
  <si>
    <t>3.2</t>
  </si>
  <si>
    <t>3.3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</si>
  <si>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</si>
  <si>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</si>
  <si>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</si>
  <si>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Форма обращения</t>
  </si>
  <si>
    <t>Оказание услуг по передаче э/э</t>
  </si>
  <si>
    <t xml:space="preserve">Осуществление технологического присоединения </t>
  </si>
  <si>
    <t>Коммерческий учёт э/э</t>
  </si>
  <si>
    <t>Качество обслуживания потребителей</t>
  </si>
  <si>
    <t>Прочее</t>
  </si>
  <si>
    <t>Техническое обслуживание электросетевых объектов</t>
  </si>
  <si>
    <t>Обращения</t>
  </si>
  <si>
    <t>Качество услуг по передаче э/э</t>
  </si>
  <si>
    <t xml:space="preserve">Техническое обслуживание электросетевых объектов </t>
  </si>
  <si>
    <t xml:space="preserve">Обращения потребителей, содержащие заявку на оказание услуг </t>
  </si>
  <si>
    <t>По технологическому присоединению</t>
  </si>
  <si>
    <t>Заключение договора на оказание услуг по передаче э/э</t>
  </si>
  <si>
    <t>Организация коммерческого учёта э/э</t>
  </si>
  <si>
    <t>Факт получения потребителем ответа</t>
  </si>
  <si>
    <t>Заявителем был получен исчерпывающий ответ в установленные сроки</t>
  </si>
  <si>
    <t xml:space="preserve">Заявителем был получен исчерпывающий  ответ с нарушением сроков  </t>
  </si>
  <si>
    <t>Обращение оставлено без ответа</t>
  </si>
  <si>
    <t>Выполненые мероприятия по результатам обращения</t>
  </si>
  <si>
    <t>Планируемые мероприятия по результатам обращения</t>
  </si>
  <si>
    <t>Идетификационный номер обращения</t>
  </si>
  <si>
    <t>Офис обслуживания птреителей</t>
  </si>
  <si>
    <t>Тип офиса</t>
  </si>
  <si>
    <t>Адрес местонахождения</t>
  </si>
  <si>
    <t>Номер телефона,адрес электронной почты</t>
  </si>
  <si>
    <t>Режим работы</t>
  </si>
  <si>
    <t>Предоставляемые услуги</t>
  </si>
  <si>
    <t>Количество потребителей обратившихся очно в отчетном периоде</t>
  </si>
  <si>
    <t>Среднее время на обслуживание потребителя в очереди</t>
  </si>
  <si>
    <t>Количество сторонних организаций на территории офиса обслуживания (при наличии указать названия организации)</t>
  </si>
  <si>
    <t xml:space="preserve">ЦОП </t>
  </si>
  <si>
    <t>Показатель</t>
  </si>
  <si>
    <t>Динамика изменения показателя  %</t>
  </si>
  <si>
    <t>свыше 15 кВт и до 150 кВт включительно</t>
  </si>
  <si>
    <t xml:space="preserve">свыше 150 кВт и менее 670 кВт </t>
  </si>
  <si>
    <t>не менее 670 кВт</t>
  </si>
  <si>
    <t>объекты по производству электрической энергии</t>
  </si>
  <si>
    <t>Всего</t>
  </si>
  <si>
    <t>число заявок на технологическое присоединение, поданных заявителями , штуки</t>
  </si>
  <si>
    <t>число заявок на технологическое присоединение по которым направлен проект договора об осуществлении технологического присоединения , штуки</t>
  </si>
  <si>
    <t xml:space="preserve">по вине сетевой организации </t>
  </si>
  <si>
    <t>по вине сторонних лиц</t>
  </si>
  <si>
    <t>3.1.</t>
  </si>
  <si>
    <t>3.2.</t>
  </si>
  <si>
    <t>число заявок на технологическое присоединение по которым направлен проект договора об осуществлении технологического присоединения с нарушением сроков, подтвержденными актами конролирующих организаций и (или) решением суда штуки, в том числе :</t>
  </si>
  <si>
    <t>7.1.</t>
  </si>
  <si>
    <t>7.2.</t>
  </si>
  <si>
    <t>Средняя продолжительность подготовки и направления проекта договора об осуществлении технологического присоединения, дней</t>
  </si>
  <si>
    <t>Число заключенных договоров об осуществлении технологического присоединения , штуки</t>
  </si>
  <si>
    <t>Число исполненных договоров  об осуществлении технологического присоединения , штуки</t>
  </si>
  <si>
    <t>Очное обращение</t>
  </si>
  <si>
    <t>Число исполненных договоров  об осуществлении технологического присоединенияпо которым призошло нарушение сроков , подтвержденное актами контролирующих организаций и или решения суда , штуки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</si>
  <si>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</si>
  <si>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, дней</t>
  </si>
  <si>
    <t>Среднее время ожидания потрбитенля в очереди</t>
  </si>
  <si>
    <t xml:space="preserve">Наименование </t>
  </si>
  <si>
    <t>Общее число телефонных вызовов от потребителей по выделенным номерам телефонов</t>
  </si>
  <si>
    <t xml:space="preserve">Перечень номеров телефонов, выделенных для обслуживания потребителей:                 Номер телефона по вопросам энергоснабжения:                                                                                       Номера телефонов центров обработки телефонных вызовов:                                                                                                 </t>
  </si>
  <si>
    <t>номер телефона</t>
  </si>
  <si>
    <t>единицы</t>
  </si>
  <si>
    <t>мин.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</si>
  <si>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</si>
  <si>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</si>
  <si>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3</t>
  </si>
  <si>
    <t>4</t>
  </si>
  <si>
    <t>Среднее время ожидания ответа потребителем при телефонном вызове на выделенные номера телефонов за текущий период</t>
  </si>
  <si>
    <t xml:space="preserve">Среднее время обработки телефонного вызова от потребителя на выделенные телефонные номера за текущий период </t>
  </si>
  <si>
    <t>Категория присоединения потребителей услуг по технологическому присоединению  в разбивке по мощности, в динамике по годам</t>
  </si>
  <si>
    <t>Оценочный 
балл</t>
  </si>
  <si>
    <t>Вопросы указанные в анкете</t>
  </si>
  <si>
    <t>Дата заполнения анкеты</t>
  </si>
  <si>
    <t>Номер анкеты</t>
  </si>
  <si>
    <t>Заявитель</t>
  </si>
  <si>
    <t>Юридические лица</t>
  </si>
  <si>
    <t>Физические лица</t>
  </si>
  <si>
    <t>Количество потребителей услуг сетевой организации, всего,  в том числе</t>
  </si>
  <si>
    <t>III категор. надеж.</t>
  </si>
  <si>
    <t>II категор. надеж.</t>
  </si>
  <si>
    <t>I категор. надеж.</t>
  </si>
  <si>
    <t>НН</t>
  </si>
  <si>
    <t>СН2</t>
  </si>
  <si>
    <t>СН1</t>
  </si>
  <si>
    <t>ВН</t>
  </si>
  <si>
    <t>Значение показателя, годы</t>
  </si>
  <si>
    <t>п/п</t>
  </si>
  <si>
    <t>Бесхозные сети</t>
  </si>
  <si>
    <t>Ввода в многоквартирные дома</t>
  </si>
  <si>
    <t>Потребители</t>
  </si>
  <si>
    <t>ИТОГО ЛЭП</t>
  </si>
  <si>
    <t>ЛЭП 220 кВ</t>
  </si>
  <si>
    <t>ЛЭП 110 кВ</t>
  </si>
  <si>
    <t>ЛЭП 35 кВ</t>
  </si>
  <si>
    <t>ЛЭП 6-20 кВ</t>
  </si>
  <si>
    <t>ЛЭП 0.4 кВ</t>
  </si>
  <si>
    <t>ИТОГО КЛ</t>
  </si>
  <si>
    <t>КЛ 220 кВ</t>
  </si>
  <si>
    <t>КЛ 110 кВ</t>
  </si>
  <si>
    <t>КЛ 35 кВ</t>
  </si>
  <si>
    <t>КЛ 6-20 кВ</t>
  </si>
  <si>
    <t>КЛ 0.4 кВ</t>
  </si>
  <si>
    <t>ИТОГО ВЛ</t>
  </si>
  <si>
    <t>ВЛ 220 кВ</t>
  </si>
  <si>
    <t>ВЛ 110 кВ</t>
  </si>
  <si>
    <t>ВЛ 35 кВ</t>
  </si>
  <si>
    <t>ВЛ 6-20 кВ</t>
  </si>
  <si>
    <t>ВЛ 0.4 кВ</t>
  </si>
  <si>
    <t>Протяженность по цепям (км)</t>
  </si>
  <si>
    <t>Протяженность по трассе (км)</t>
  </si>
  <si>
    <t>Количество (шт)</t>
  </si>
  <si>
    <t>Общий износ по линиям</t>
  </si>
  <si>
    <t>КЛ 0,4-20 кВ</t>
  </si>
  <si>
    <t>КЛ 35-220 кВ</t>
  </si>
  <si>
    <t>ВЛ 0,4-20 кВ</t>
  </si>
  <si>
    <t>ВЛ 35-220 кВ</t>
  </si>
  <si>
    <t>Общий износ по оборудованию</t>
  </si>
  <si>
    <t>Коммутационные аппараты</t>
  </si>
  <si>
    <t>Трансформаторное оборудование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</si>
  <si>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шт.</t>
  </si>
  <si>
    <t xml:space="preserve"> 5.1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</si>
  <si>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шт.</t>
  </si>
  <si>
    <t>НН (до 1 кВ)</t>
  </si>
  <si>
    <t xml:space="preserve"> 4.4</t>
  </si>
  <si>
    <t>СН2 (1-20 кВ)</t>
  </si>
  <si>
    <t xml:space="preserve"> 4.3</t>
  </si>
  <si>
    <t>СН1 (35-60 кВ)</t>
  </si>
  <si>
    <t xml:space="preserve"> 4.2</t>
  </si>
  <si>
    <t>ВН (110 кВ и выше)</t>
  </si>
  <si>
    <t xml:space="preserve"> 4.1</t>
  </si>
  <si>
    <t>-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</si>
  <si>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</si>
  <si>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 xml:space="preserve"> 3.4</t>
  </si>
  <si>
    <t xml:space="preserve"> 3.3</t>
  </si>
  <si>
    <t xml:space="preserve"> 3.2</t>
  </si>
  <si>
    <t xml:space="preserve"> 3.1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</si>
  <si>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</si>
  <si>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 xml:space="preserve"> 2.4</t>
  </si>
  <si>
    <t xml:space="preserve"> 2.3</t>
  </si>
  <si>
    <t xml:space="preserve"> 2.2</t>
  </si>
  <si>
    <t xml:space="preserve"> 2.1</t>
  </si>
  <si>
    <r>
      <t>Показатель средней частоты прекращений передачи электрической энергии (П</t>
    </r>
    <r>
      <rPr>
        <i/>
        <sz val="8"/>
        <rFont val="Times New Roman"/>
        <family val="1"/>
        <charset val="204"/>
      </rPr>
      <t>saifi</t>
    </r>
    <r>
      <rPr>
        <sz val="10"/>
        <rFont val="Times New Roman"/>
        <family val="1"/>
        <charset val="204"/>
      </rPr>
      <t>)</t>
    </r>
  </si>
  <si>
    <t xml:space="preserve"> 1.4</t>
  </si>
  <si>
    <t xml:space="preserve"> 1.3</t>
  </si>
  <si>
    <t xml:space="preserve"> 1.2</t>
  </si>
  <si>
    <t xml:space="preserve"> 1.1</t>
  </si>
  <si>
    <r>
      <t>Показатель средней продолжительности прекращений передачи электрической энергии (П</t>
    </r>
    <r>
      <rPr>
        <i/>
        <sz val="8"/>
        <rFont val="Times New Roman"/>
        <family val="1"/>
        <charset val="204"/>
      </rPr>
      <t>saidi</t>
    </r>
    <r>
      <rPr>
        <sz val="10"/>
        <rFont val="Times New Roman"/>
        <family val="1"/>
        <charset val="204"/>
      </rPr>
      <t>)</t>
    </r>
  </si>
  <si>
    <t>Динамика изменения показателя, %</t>
  </si>
  <si>
    <t xml:space="preserve">  </t>
  </si>
  <si>
    <t>CH1</t>
  </si>
  <si>
    <t>CH2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</si>
  <si>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</si>
  <si>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</si>
  <si>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</si>
  <si>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</si>
  <si>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</t>
  </si>
  <si>
    <t>Показатель средней продолжительности прекращений передачи электрической энергии,</t>
  </si>
  <si>
    <t>Структурная единица сетевой организации</t>
  </si>
  <si>
    <t>Качество обслуживания при посещении офисов обслуживания потребителей (полнота и доступность информации о деятельности Общества)</t>
  </si>
  <si>
    <t>Удобство способа подачи заявки на оказание услуг</t>
  </si>
  <si>
    <t>Компетентность, грамотность, культура общения сотрудников Общества</t>
  </si>
  <si>
    <t>Своевременность предоставления ответа по Вашему обращению</t>
  </si>
  <si>
    <t>Соблюдение сроков заключения договоров на оказание услуг</t>
  </si>
  <si>
    <t>Качество выполнения работ по договору оказания услуг со стороны сетевой организации</t>
  </si>
  <si>
    <t>Оперативность реагирования работников компании при возникновении чрезвычайных ситуаций/аварий</t>
  </si>
  <si>
    <t>Уровень внутреннего оснащения мест приема потребителей</t>
  </si>
  <si>
    <t>Простота и доступность информационно-справочных материалов, необходимых для оформления заявки на оказание услуг</t>
  </si>
  <si>
    <t>Удовлетворенность деятельностью компании в целом</t>
  </si>
  <si>
    <t xml:space="preserve">  в т.ч. СИП</t>
  </si>
  <si>
    <t>ВЛ 60 кВ</t>
  </si>
  <si>
    <t>ВЛ 154 кВ</t>
  </si>
  <si>
    <t>ВЛ 330 кВ</t>
  </si>
  <si>
    <t>КЛ 60 кВ</t>
  </si>
  <si>
    <t>КЛ 154 кВ</t>
  </si>
  <si>
    <t>КЛ 330 кВ</t>
  </si>
  <si>
    <t>КЛ 500 кВ</t>
  </si>
  <si>
    <t>КВЛ 0.4 кВ</t>
  </si>
  <si>
    <t>КВЛ 6-20 кВ</t>
  </si>
  <si>
    <t>КВЛ 35 кВ</t>
  </si>
  <si>
    <t>КВЛ 60 кВ</t>
  </si>
  <si>
    <t>КВЛ 110 кВ</t>
  </si>
  <si>
    <t>КВЛ 154 кВ</t>
  </si>
  <si>
    <t>КВЛ 220 кВ</t>
  </si>
  <si>
    <t>КВЛ 330 кВ</t>
  </si>
  <si>
    <t>КВЛ 500 кВ</t>
  </si>
  <si>
    <t>ИТОГО КВЛ</t>
  </si>
  <si>
    <t>ЛЭП 60 кВ</t>
  </si>
  <si>
    <t>ЛЭП 154 кВ</t>
  </si>
  <si>
    <t>ЛЭП 330 кВ</t>
  </si>
  <si>
    <t>ЛЭП 500 кВ</t>
  </si>
  <si>
    <t>до 15 кВт включительно</t>
  </si>
  <si>
    <t>Динамика изменения показателя</t>
  </si>
  <si>
    <t>Филиал</t>
  </si>
  <si>
    <t>Динамика изменения показателей</t>
  </si>
  <si>
    <t>Всего точек поставки, шт.</t>
  </si>
  <si>
    <t>Всего точек поставки, оборудованных приборами учёта, шт.</t>
  </si>
  <si>
    <t>в т.ч. системы учета электроэнергии с удаленным сбором данных, шт.</t>
  </si>
  <si>
    <t>Потребители-граждане</t>
  </si>
  <si>
    <t>Примечание</t>
  </si>
  <si>
    <t>* данные по количеству точек поставки указаны по состоянию за последний месяц отчетного года (декабрь)</t>
  </si>
  <si>
    <t>*Расчет индикативных показателей saidi saifi производился в соответствии с п. 2.2 Методических указаний по расчету уровня надежности и качества поставляемых товаров и оказываемых услуг для организации по управлению единой национальной (общероссийской) электрической сетью и территориальных сетевых организаций (утвержденных приказом № 1256 от 29 ноября 2016 года). В расчетах использовалось точек поставки потребителей услуг, сетевой организации, в отношении которых произошло прекращение передачи электрической энергии в рамках технологического нарушения.</t>
  </si>
  <si>
    <t>N</t>
  </si>
  <si>
    <t>Категории обращений потребителей</t>
  </si>
  <si>
    <t>Формы обслуживания</t>
  </si>
  <si>
    <t>Электронная форма с использованием сети Интернет</t>
  </si>
  <si>
    <t>Всего обращений потребителей в ДЗО,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</si>
  <si>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</si>
  <si>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</si>
  <si>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</si>
  <si>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1.4</t>
  </si>
  <si>
    <t>качество обслуживания</t>
  </si>
  <si>
    <t>оказание услуг по передаче электрической энергии, в том числе:</t>
  </si>
  <si>
    <t>2.1.1.</t>
  </si>
  <si>
    <t>качество услуг по передаче электрической энергии</t>
  </si>
  <si>
    <t>2.1.2.</t>
  </si>
  <si>
    <t>качество электрической энергии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</si>
  <si>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</si>
  <si>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</si>
  <si>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3.4</t>
  </si>
  <si>
    <t>прочее (переоформление мощности, восстановление ТУ, продление ТУ)</t>
  </si>
  <si>
    <t>Информация о заочном обслуживании потребителей посредством телефонной связи</t>
  </si>
  <si>
    <t>Время обращения</t>
  </si>
  <si>
    <t xml:space="preserve">Дата обращения </t>
  </si>
  <si>
    <t>Россети Волга</t>
  </si>
  <si>
    <t>Наименование филиала ПАО "Россети Волга"</t>
  </si>
  <si>
    <t xml:space="preserve">Информация о деятельности офисов обслуживания потребителей* </t>
  </si>
  <si>
    <t xml:space="preserve"> пн-чт c 8:00 -17:00 пт с 8:00-16:00</t>
  </si>
  <si>
    <t>Юр. Лицо</t>
  </si>
  <si>
    <t>Среднее значение:</t>
  </si>
  <si>
    <t xml:space="preserve"> </t>
  </si>
  <si>
    <r>
      <t>Обращения потребителей содержащие жалобу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</si>
  <si>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Мероприятия по результатам обращения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</si>
  <si>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Рейтинг сетевой организации по качеству оказания услуг по передаче электрической энергии, а также по качеству электрической энергии в 2022 г.</t>
  </si>
  <si>
    <t>2023*</t>
  </si>
  <si>
    <t>физ. лицо</t>
  </si>
  <si>
    <t>прочее (отключение электрической энергии, дополнительные услуги, контактная информация)</t>
  </si>
  <si>
    <t>2023</t>
  </si>
  <si>
    <t>2024*</t>
  </si>
  <si>
    <t>Образец</t>
  </si>
  <si>
    <t>2024</t>
  </si>
  <si>
    <t>АО "Энергосервис Волги"</t>
  </si>
  <si>
    <t>г. Саратов, ул. Большая Казачья, зд. 17/39, стр. 1 пом. 4</t>
  </si>
  <si>
    <t>8-8452-30-24-00</t>
  </si>
  <si>
    <t xml:space="preserve"> -</t>
  </si>
  <si>
    <t>Информация по обращениям потребителей по АО Энергосервис Волги" за 2024 год</t>
  </si>
  <si>
    <t>Форма 4.1.  Количество обращений, поступивших в АО "Энергосервис Волги" по формам поступления за 2024г.</t>
  </si>
  <si>
    <t>+</t>
  </si>
  <si>
    <t>8-8452-30-24-00
8-800-2018-910</t>
  </si>
  <si>
    <t>1. Заключение договоров об осуществлении технологического присоединения
2. Выдачу справок и документов (их копий), подтверждающих технологическое присоединение к сетям сетевой организации (акт разграничения балансовой принадлежности электричческих сетей, акт разграничения эксплуатационной ответственности сторон, акт об осуществлении технологического присоединения)
3. Восстановление(переоформление) ранее выданных документов о технологическом присоединении
4. Установку, замену и (или) эксплуатацию приборов учета</t>
  </si>
  <si>
    <t>Динамика состояния систем учета электроэнергии по филиалу АО "Энергосервис Волги"</t>
  </si>
  <si>
    <t>Рейтинг сетевой организации по качеству оказания услуг по передаче электрической энергии, а также по качеству электрической энергии в 2024 г.</t>
  </si>
  <si>
    <t>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 по АО "Энергосервис Волги"</t>
  </si>
  <si>
    <t>Уровень физического износа объектов электросеетвого хозяйства сетевой организации</t>
  </si>
  <si>
    <t>Информация об объектах электросетевого хозяйства сетевой организации</t>
  </si>
  <si>
    <t>Количество потребителей услуг сетевой организации с разбивкой по уровням напряжения, категории надежности потребителей и типу потребителей (физические или юридические лица)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</si>
</sst>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0"/>
    <numFmt numFmtId="166" formatCode="0.0"/>
  </numFmts>
  <fonts count="3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8"/>
      <name val="Arial"/>
      <family val="2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37464E"/>
      <name val="Arial"/>
      <family val="2"/>
      <charset val="204"/>
    </font>
    <font>
      <b/>
      <sz val="11"/>
      <color rgb="FF37464E"/>
      <name val="Arial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color rgb="FF00B050"/>
      <name val="Calibri"/>
      <family val="2"/>
      <charset val="204"/>
      <scheme val="minor"/>
    </font>
    <font>
      <b/>
      <sz val="10"/>
      <color rgb="FF00B050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name val="Calibri"/>
      <family val="2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7" fillId="0" borderId="0"/>
    <xf numFmtId="0" fontId="15" fillId="0" borderId="0"/>
    <xf numFmtId="0" fontId="16" fillId="0" borderId="0"/>
    <xf numFmtId="0" fontId="15" fillId="0" borderId="0"/>
    <xf numFmtId="0" fontId="29" fillId="0" borderId="0"/>
    <xf numFmtId="0" fontId="3" fillId="0" borderId="0"/>
  </cellStyleXfs>
  <cellXfs count="227">
    <xf numFmtId="0" fontId="0" fillId="0" borderId="0" xfId="0"/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0" xfId="0" applyNumberFormat="1"/>
    <xf numFmtId="2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4" fillId="0" borderId="0" xfId="5" applyFont="1"/>
    <xf numFmtId="0" fontId="4" fillId="0" borderId="1" xfId="5" applyFont="1" applyBorder="1" applyAlignment="1">
      <alignment horizontal="justify" vertical="center" wrapText="1"/>
    </xf>
    <xf numFmtId="16" fontId="4" fillId="0" borderId="1" xfId="5" applyNumberFormat="1" applyFont="1" applyBorder="1" applyAlignment="1">
      <alignment horizontal="center" vertical="center" wrapText="1"/>
    </xf>
    <xf numFmtId="0" fontId="4" fillId="0" borderId="1" xfId="5" applyNumberFormat="1" applyFont="1" applyBorder="1" applyAlignment="1">
      <alignment horizontal="center" vertical="center" wrapText="1"/>
    </xf>
    <xf numFmtId="0" fontId="4" fillId="8" borderId="1" xfId="5" applyFont="1" applyFill="1" applyBorder="1" applyAlignment="1">
      <alignment horizontal="justify" vertical="center" wrapText="1"/>
    </xf>
    <xf numFmtId="0" fontId="4" fillId="0" borderId="1" xfId="5" applyFont="1" applyBorder="1" applyAlignment="1">
      <alignment horizontal="right" vertical="center" wrapText="1"/>
    </xf>
    <xf numFmtId="0" fontId="0" fillId="7" borderId="1" xfId="0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5" fillId="0" borderId="0" xfId="6"/>
    <xf numFmtId="0" fontId="15" fillId="0" borderId="0" xfId="6" applyFill="1"/>
    <xf numFmtId="0" fontId="15" fillId="0" borderId="0" xfId="6" applyFont="1" applyFill="1"/>
    <xf numFmtId="3" fontId="24" fillId="0" borderId="1" xfId="6" applyNumberFormat="1" applyFont="1" applyFill="1" applyBorder="1" applyAlignment="1">
      <alignment horizontal="right" vertical="center" wrapText="1" indent="1"/>
    </xf>
    <xf numFmtId="0" fontId="25" fillId="0" borderId="0" xfId="6" applyFont="1"/>
    <xf numFmtId="0" fontId="4" fillId="0" borderId="0" xfId="5" applyFont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left"/>
    </xf>
    <xf numFmtId="4" fontId="4" fillId="0" borderId="1" xfId="5" applyNumberFormat="1" applyFont="1" applyBorder="1" applyAlignment="1">
      <alignment horizontal="center" vertical="center" wrapText="1"/>
    </xf>
    <xf numFmtId="4" fontId="18" fillId="0" borderId="1" xfId="5" applyNumberFormat="1" applyFont="1" applyBorder="1" applyAlignment="1">
      <alignment horizontal="center" vertical="center" wrapText="1"/>
    </xf>
    <xf numFmtId="4" fontId="17" fillId="8" borderId="1" xfId="5" applyNumberFormat="1" applyFont="1" applyFill="1" applyBorder="1" applyAlignment="1">
      <alignment horizontal="center" vertical="center" wrapText="1"/>
    </xf>
    <xf numFmtId="4" fontId="16" fillId="8" borderId="1" xfId="5" applyNumberFormat="1" applyFont="1" applyFill="1" applyBorder="1" applyAlignment="1">
      <alignment horizontal="center" vertical="center" wrapText="1"/>
    </xf>
    <xf numFmtId="4" fontId="4" fillId="8" borderId="1" xfId="5" applyNumberFormat="1" applyFont="1" applyFill="1" applyBorder="1" applyAlignment="1">
      <alignment horizontal="center" vertical="center" wrapText="1"/>
    </xf>
    <xf numFmtId="4" fontId="4" fillId="8" borderId="1" xfId="5" applyNumberFormat="1" applyFont="1" applyFill="1" applyBorder="1" applyAlignment="1">
      <alignment horizontal="justify" vertical="center" wrapText="1"/>
    </xf>
    <xf numFmtId="4" fontId="4" fillId="0" borderId="1" xfId="5" applyNumberFormat="1" applyFont="1" applyBorder="1" applyAlignment="1">
      <alignment horizontal="justify" vertical="center" wrapText="1"/>
    </xf>
    <xf numFmtId="4" fontId="4" fillId="0" borderId="0" xfId="5" applyNumberFormat="1" applyFont="1"/>
    <xf numFmtId="164" fontId="4" fillId="8" borderId="1" xfId="5" applyNumberFormat="1" applyFont="1" applyFill="1" applyBorder="1" applyAlignment="1">
      <alignment horizontal="center" vertical="center" wrapText="1"/>
    </xf>
    <xf numFmtId="164" fontId="16" fillId="8" borderId="1" xfId="5" applyNumberFormat="1" applyFont="1" applyFill="1" applyBorder="1" applyAlignment="1">
      <alignment horizontal="center" vertical="center" wrapText="1"/>
    </xf>
    <xf numFmtId="164" fontId="4" fillId="0" borderId="1" xfId="5" applyNumberFormat="1" applyFont="1" applyBorder="1" applyAlignment="1">
      <alignment horizontal="justify" vertical="center" wrapText="1"/>
    </xf>
    <xf numFmtId="164" fontId="4" fillId="0" borderId="0" xfId="5" applyNumberFormat="1" applyFont="1"/>
    <xf numFmtId="0" fontId="25" fillId="0" borderId="1" xfId="6" applyFont="1" applyFill="1" applyBorder="1" applyAlignment="1">
      <alignment horizontal="center" vertical="center" wrapText="1"/>
    </xf>
    <xf numFmtId="3" fontId="26" fillId="0" borderId="1" xfId="6" applyNumberFormat="1" applyFont="1" applyFill="1" applyBorder="1" applyAlignment="1">
      <alignment horizontal="right" vertical="center" wrapText="1" indent="1"/>
    </xf>
    <xf numFmtId="0" fontId="0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0" fillId="5" borderId="0" xfId="0" applyFont="1" applyFill="1" applyBorder="1" applyAlignment="1">
      <alignment horizontal="center" vertical="center" wrapText="1"/>
    </xf>
    <xf numFmtId="0" fontId="0" fillId="5" borderId="0" xfId="0" applyFont="1" applyFill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14" fontId="0" fillId="0" borderId="0" xfId="0" applyNumberFormat="1" applyFill="1"/>
    <xf numFmtId="1" fontId="4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1" fillId="0" borderId="1" xfId="2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165" fontId="4" fillId="0" borderId="1" xfId="5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5" fillId="0" borderId="0" xfId="0" applyNumberFormat="1" applyFont="1" applyAlignment="1">
      <alignment horizontal="left" vertical="top"/>
    </xf>
    <xf numFmtId="0" fontId="27" fillId="4" borderId="1" xfId="0" applyFont="1" applyFill="1" applyBorder="1" applyAlignment="1">
      <alignment horizontal="center" vertical="top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0" fillId="12" borderId="1" xfId="8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14" fontId="0" fillId="5" borderId="1" xfId="0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textRotation="90" wrapText="1"/>
    </xf>
    <xf numFmtId="0" fontId="0" fillId="11" borderId="1" xfId="0" applyFont="1" applyFill="1" applyBorder="1" applyAlignment="1">
      <alignment horizontal="center" vertical="center" textRotation="90" wrapText="1"/>
    </xf>
    <xf numFmtId="0" fontId="0" fillId="14" borderId="1" xfId="0" applyFont="1" applyFill="1" applyBorder="1" applyAlignment="1">
      <alignment horizontal="center" vertical="center" textRotation="90" wrapText="1"/>
    </xf>
    <xf numFmtId="0" fontId="0" fillId="5" borderId="1" xfId="0" applyFont="1" applyFill="1" applyBorder="1" applyAlignment="1">
      <alignment horizontal="center" vertical="center" textRotation="90" wrapText="1"/>
    </xf>
    <xf numFmtId="0" fontId="2" fillId="5" borderId="1" xfId="1" applyFont="1" applyFill="1" applyBorder="1" applyAlignment="1">
      <alignment horizontal="center" vertical="center" wrapText="1"/>
    </xf>
    <xf numFmtId="49" fontId="0" fillId="5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2" fillId="0" borderId="0" xfId="0" applyFont="1"/>
    <xf numFmtId="1" fontId="0" fillId="5" borderId="1" xfId="0" applyNumberFormat="1" applyFont="1" applyFill="1" applyBorder="1" applyAlignment="1">
      <alignment horizontal="center" vertical="center" wrapText="1"/>
    </xf>
    <xf numFmtId="3" fontId="0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0" fillId="0" borderId="6" xfId="0" applyFill="1" applyBorder="1" applyAlignment="1">
      <alignment horizontal="center" vertical="center" wrapText="1"/>
    </xf>
    <xf numFmtId="0" fontId="0" fillId="7" borderId="1" xfId="0" applyNumberForma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/>
    </xf>
    <xf numFmtId="14" fontId="0" fillId="5" borderId="0" xfId="0" applyNumberFormat="1" applyFont="1" applyFill="1" applyBorder="1" applyAlignment="1">
      <alignment horizontal="center" vertical="center"/>
    </xf>
    <xf numFmtId="0" fontId="2" fillId="5" borderId="0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0" xfId="6" applyFont="1" applyFill="1" applyBorder="1" applyAlignment="1">
      <alignment horizontal="center"/>
    </xf>
    <xf numFmtId="0" fontId="24" fillId="0" borderId="1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16" borderId="2" xfId="6" applyFont="1" applyFill="1" applyBorder="1" applyAlignment="1">
      <alignment horizontal="center" vertical="center" wrapText="1"/>
    </xf>
    <xf numFmtId="0" fontId="24" fillId="16" borderId="3" xfId="6" applyFont="1" applyFill="1" applyBorder="1" applyAlignment="1">
      <alignment horizontal="center" vertical="center" wrapText="1"/>
    </xf>
    <xf numFmtId="0" fontId="24" fillId="16" borderId="4" xfId="6" applyFon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4" fillId="16" borderId="2" xfId="5" applyFont="1" applyFill="1" applyBorder="1" applyAlignment="1">
      <alignment horizontal="center" vertical="center" wrapText="1"/>
    </xf>
    <xf numFmtId="0" fontId="4" fillId="16" borderId="3" xfId="5" applyFont="1" applyFill="1" applyBorder="1" applyAlignment="1">
      <alignment horizontal="center" vertical="center" wrapText="1"/>
    </xf>
    <xf numFmtId="0" fontId="4" fillId="16" borderId="4" xfId="5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4" fillId="0" borderId="0" xfId="5" applyFont="1" applyAlignment="1">
      <alignment horizontal="center" wrapText="1"/>
    </xf>
    <xf numFmtId="165" fontId="4" fillId="0" borderId="2" xfId="5" applyNumberFormat="1" applyFont="1" applyFill="1" applyBorder="1" applyAlignment="1">
      <alignment horizontal="center" vertical="center" wrapText="1"/>
    </xf>
    <xf numFmtId="165" fontId="4" fillId="0" borderId="3" xfId="5" applyNumberFormat="1" applyFont="1" applyFill="1" applyBorder="1" applyAlignment="1">
      <alignment horizontal="center" vertical="center" wrapText="1"/>
    </xf>
    <xf numFmtId="165" fontId="4" fillId="0" borderId="4" xfId="5" applyNumberFormat="1" applyFont="1" applyFill="1" applyBorder="1" applyAlignment="1">
      <alignment horizontal="center" vertical="center" wrapText="1"/>
    </xf>
    <xf numFmtId="0" fontId="20" fillId="0" borderId="0" xfId="5" applyFont="1" applyAlignment="1">
      <alignment horizontal="center" vertical="center" wrapText="1"/>
    </xf>
    <xf numFmtId="0" fontId="4" fillId="0" borderId="2" xfId="5" applyFont="1" applyBorder="1" applyAlignment="1">
      <alignment horizontal="center" vertical="top" wrapText="1"/>
    </xf>
    <xf numFmtId="0" fontId="4" fillId="0" borderId="3" xfId="5" applyFont="1" applyBorder="1" applyAlignment="1">
      <alignment horizontal="center" vertical="top" wrapText="1"/>
    </xf>
    <xf numFmtId="0" fontId="4" fillId="0" borderId="4" xfId="5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left" vertical="top"/>
    </xf>
    <xf numFmtId="0" fontId="27" fillId="4" borderId="8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top"/>
    </xf>
    <xf numFmtId="0" fontId="27" fillId="4" borderId="1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1" fontId="33" fillId="0" borderId="1" xfId="0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14" fontId="0" fillId="10" borderId="1" xfId="0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49" fontId="0" fillId="7" borderId="2" xfId="0" applyNumberFormat="1" applyFill="1" applyBorder="1" applyAlignment="1">
      <alignment horizontal="center" vertical="center" wrapText="1"/>
    </xf>
    <xf numFmtId="49" fontId="0" fillId="7" borderId="3" xfId="0" applyNumberFormat="1" applyFill="1" applyBorder="1" applyAlignment="1">
      <alignment horizontal="center" vertical="center" wrapText="1"/>
    </xf>
    <xf numFmtId="49" fontId="0" fillId="7" borderId="4" xfId="0" applyNumberFormat="1" applyFill="1" applyBorder="1" applyAlignment="1">
      <alignment horizontal="center" vertical="center" wrapText="1"/>
    </xf>
    <xf numFmtId="49" fontId="0" fillId="5" borderId="7" xfId="0" applyNumberFormat="1" applyFill="1" applyBorder="1" applyAlignment="1">
      <alignment horizontal="center"/>
    </xf>
    <xf numFmtId="0" fontId="4" fillId="0" borderId="2" xfId="5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2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9" fillId="5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wrapText="1"/>
    </xf>
    <xf numFmtId="49" fontId="0" fillId="0" borderId="7" xfId="0" applyNumberFormat="1" applyBorder="1" applyAlignment="1">
      <alignment horizontal="center"/>
    </xf>
    <xf numFmtId="0" fontId="25" fillId="0" borderId="1" xfId="6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/>
    </xf>
    <xf numFmtId="3" fontId="25" fillId="0" borderId="1" xfId="6" applyNumberFormat="1" applyFont="1" applyFill="1" applyBorder="1" applyAlignment="1">
      <alignment horizontal="right" vertical="center" wrapText="1" indent="1"/>
    </xf>
    <xf numFmtId="0" fontId="34" fillId="0" borderId="0" xfId="0" applyFont="1" applyAlignment="1">
      <alignment horizontal="left"/>
    </xf>
  </cellXfs>
  <cellStyles count="9">
    <cellStyle name="Normal" xfId="7"/>
    <cellStyle name="Обычный" xfId="0" builtinId="0"/>
    <cellStyle name="Обычный 2" xfId="3"/>
    <cellStyle name="Обычный 3" xfId="4"/>
    <cellStyle name="Обычный 4" xfId="5"/>
    <cellStyle name="Обычный 5 3" xfId="6"/>
    <cellStyle name="Обычный_заявки 2015" xfId="2"/>
    <cellStyle name="Обычный_Лист1" xfId="8"/>
    <cellStyle name="Хороший" xfId="1" builtinId="26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2854352</xdr:colOff>
      <xdr:row>15</xdr:row>
      <xdr:rowOff>665163</xdr:rowOff>
    </xdr:from>
    <xdr:to>
      <xdr:col>1</xdr:col>
      <xdr:colOff>3521102</xdr:colOff>
      <xdr:row>15</xdr:row>
      <xdr:rowOff>846137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302" y="4627563"/>
          <a:ext cx="666750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2463832</xdr:colOff>
      <xdr:row>20</xdr:row>
      <xdr:rowOff>663575</xdr:rowOff>
    </xdr:from>
    <xdr:to>
      <xdr:col>1</xdr:col>
      <xdr:colOff>3061709</xdr:colOff>
      <xdr:row>20</xdr:row>
      <xdr:rowOff>863600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82" y="6149975"/>
          <a:ext cx="597877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2854352</xdr:colOff>
      <xdr:row>15</xdr:row>
      <xdr:rowOff>665163</xdr:rowOff>
    </xdr:from>
    <xdr:to>
      <xdr:col>1</xdr:col>
      <xdr:colOff>3521102</xdr:colOff>
      <xdr:row>15</xdr:row>
      <xdr:rowOff>846137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302" y="4627563"/>
          <a:ext cx="666750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2463832</xdr:colOff>
      <xdr:row>20</xdr:row>
      <xdr:rowOff>663575</xdr:rowOff>
    </xdr:from>
    <xdr:to>
      <xdr:col>1</xdr:col>
      <xdr:colOff>3061709</xdr:colOff>
      <xdr:row>20</xdr:row>
      <xdr:rowOff>863600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82" y="6149975"/>
          <a:ext cx="597877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2854352</xdr:colOff>
      <xdr:row>15</xdr:row>
      <xdr:rowOff>665163</xdr:rowOff>
    </xdr:from>
    <xdr:to>
      <xdr:col>1</xdr:col>
      <xdr:colOff>3521102</xdr:colOff>
      <xdr:row>15</xdr:row>
      <xdr:rowOff>846137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302" y="4627563"/>
          <a:ext cx="666750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2463832</xdr:colOff>
      <xdr:row>20</xdr:row>
      <xdr:rowOff>663575</xdr:rowOff>
    </xdr:from>
    <xdr:to>
      <xdr:col>1</xdr:col>
      <xdr:colOff>3061709</xdr:colOff>
      <xdr:row>20</xdr:row>
      <xdr:rowOff>863600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82" y="6149975"/>
          <a:ext cx="597877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2854352</xdr:colOff>
      <xdr:row>15</xdr:row>
      <xdr:rowOff>665163</xdr:rowOff>
    </xdr:from>
    <xdr:to>
      <xdr:col>1</xdr:col>
      <xdr:colOff>3521102</xdr:colOff>
      <xdr:row>15</xdr:row>
      <xdr:rowOff>846137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302" y="4627563"/>
          <a:ext cx="666750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2463832</xdr:colOff>
      <xdr:row>20</xdr:row>
      <xdr:rowOff>663575</xdr:rowOff>
    </xdr:from>
    <xdr:to>
      <xdr:col>1</xdr:col>
      <xdr:colOff>3061709</xdr:colOff>
      <xdr:row>20</xdr:row>
      <xdr:rowOff>863600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82" y="6149975"/>
          <a:ext cx="597877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179916</xdr:colOff>
      <xdr:row>2</xdr:row>
      <xdr:rowOff>1947332</xdr:rowOff>
    </xdr:from>
    <xdr:to>
      <xdr:col>5</xdr:col>
      <xdr:colOff>52916</xdr:colOff>
      <xdr:row>2</xdr:row>
      <xdr:rowOff>2169582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841" y="2556932"/>
          <a:ext cx="5588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121707</xdr:colOff>
      <xdr:row>2</xdr:row>
      <xdr:rowOff>1894416</xdr:rowOff>
    </xdr:from>
    <xdr:to>
      <xdr:col>8</xdr:col>
      <xdr:colOff>285750</xdr:colOff>
      <xdr:row>2</xdr:row>
      <xdr:rowOff>2148951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8882" y="2504016"/>
          <a:ext cx="506943" cy="254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137584</xdr:colOff>
      <xdr:row>2</xdr:row>
      <xdr:rowOff>2592918</xdr:rowOff>
    </xdr:from>
    <xdr:to>
      <xdr:col>13</xdr:col>
      <xdr:colOff>61382</xdr:colOff>
      <xdr:row>3</xdr:row>
      <xdr:rowOff>0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6359" y="3202518"/>
          <a:ext cx="609598" cy="245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74085</xdr:colOff>
      <xdr:row>2</xdr:row>
      <xdr:rowOff>2455334</xdr:rowOff>
    </xdr:from>
    <xdr:to>
      <xdr:col>16</xdr:col>
      <xdr:colOff>275168</xdr:colOff>
      <xdr:row>2</xdr:row>
      <xdr:rowOff>2730500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4460" y="3064934"/>
          <a:ext cx="543983" cy="27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179916</xdr:colOff>
      <xdr:row>2</xdr:row>
      <xdr:rowOff>1947332</xdr:rowOff>
    </xdr:from>
    <xdr:to>
      <xdr:col>5</xdr:col>
      <xdr:colOff>52916</xdr:colOff>
      <xdr:row>2</xdr:row>
      <xdr:rowOff>2169582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7841" y="2556932"/>
          <a:ext cx="5588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121707</xdr:colOff>
      <xdr:row>2</xdr:row>
      <xdr:rowOff>1894416</xdr:rowOff>
    </xdr:from>
    <xdr:to>
      <xdr:col>8</xdr:col>
      <xdr:colOff>285750</xdr:colOff>
      <xdr:row>2</xdr:row>
      <xdr:rowOff>2148951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8882" y="2504016"/>
          <a:ext cx="506943" cy="254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137584</xdr:colOff>
      <xdr:row>2</xdr:row>
      <xdr:rowOff>2592918</xdr:rowOff>
    </xdr:from>
    <xdr:to>
      <xdr:col>13</xdr:col>
      <xdr:colOff>61382</xdr:colOff>
      <xdr:row>3</xdr:row>
      <xdr:rowOff>0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6359" y="3202518"/>
          <a:ext cx="609598" cy="245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74085</xdr:colOff>
      <xdr:row>2</xdr:row>
      <xdr:rowOff>2455334</xdr:rowOff>
    </xdr:from>
    <xdr:to>
      <xdr:col>16</xdr:col>
      <xdr:colOff>275168</xdr:colOff>
      <xdr:row>2</xdr:row>
      <xdr:rowOff>2730500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4460" y="3064934"/>
          <a:ext cx="543983" cy="27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208190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8634650" y="220027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208190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48634650" y="220027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208190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48634650" y="220027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208190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8634650" y="220027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208190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8634650" y="220027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208190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8634650" y="220027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208190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48634650" y="2200275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625448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8634650" y="1771650"/>
          <a:ext cx="85725" cy="64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625448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8634650" y="1771650"/>
          <a:ext cx="85725" cy="64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625448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48634650" y="1771650"/>
          <a:ext cx="85725" cy="64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625448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48634650" y="1771650"/>
          <a:ext cx="85725" cy="64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625448</xdr:rowOff>
    </xdr:to>
    <xdr:sp macro="" textlink="">
      <xdr:nvSpPr>
        <xdr:cNvPr id="13" name="Text Box 7"/>
        <xdr:cNvSpPr txBox="1">
          <a:spLocks noChangeArrowheads="1"/>
        </xdr:cNvSpPr>
      </xdr:nvSpPr>
      <xdr:spPr bwMode="auto">
        <a:xfrm>
          <a:off x="48634650" y="1771650"/>
          <a:ext cx="85725" cy="64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625448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48634650" y="1771650"/>
          <a:ext cx="85725" cy="64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625448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48634650" y="1771650"/>
          <a:ext cx="85725" cy="64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625448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8634650" y="1771650"/>
          <a:ext cx="85725" cy="64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625448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48634650" y="1771650"/>
          <a:ext cx="85725" cy="64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477612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8634650" y="2200275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208190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48634650" y="2200275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85725</xdr:colOff>
      <xdr:row>0</xdr:row>
      <xdr:rowOff>208190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48634650" y="2200275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356810</xdr:colOff>
      <xdr:row>2</xdr:row>
      <xdr:rowOff>1566334</xdr:rowOff>
    </xdr:from>
    <xdr:to>
      <xdr:col>4</xdr:col>
      <xdr:colOff>503465</xdr:colOff>
      <xdr:row>2</xdr:row>
      <xdr:rowOff>1833801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060" y="2423584"/>
          <a:ext cx="772584" cy="267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216957</xdr:colOff>
      <xdr:row>2</xdr:row>
      <xdr:rowOff>1744737</xdr:rowOff>
    </xdr:from>
    <xdr:to>
      <xdr:col>8</xdr:col>
      <xdr:colOff>381000</xdr:colOff>
      <xdr:row>2</xdr:row>
      <xdr:rowOff>1999272</xdr:rowOff>
    </xdr:to>
    <xdr:pic>
      <xdr:nvPicPr>
        <xdr:cNvPr id="30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921" y="2601987"/>
          <a:ext cx="789972" cy="254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137584</xdr:colOff>
      <xdr:row>2</xdr:row>
      <xdr:rowOff>2592918</xdr:rowOff>
    </xdr:from>
    <xdr:to>
      <xdr:col>13</xdr:col>
      <xdr:colOff>61382</xdr:colOff>
      <xdr:row>3</xdr:row>
      <xdr:rowOff>0</xdr:rowOff>
    </xdr:to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6359" y="3202518"/>
          <a:ext cx="609598" cy="245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74085</xdr:colOff>
      <xdr:row>2</xdr:row>
      <xdr:rowOff>2455334</xdr:rowOff>
    </xdr:from>
    <xdr:to>
      <xdr:col>16</xdr:col>
      <xdr:colOff>275168</xdr:colOff>
      <xdr:row>2</xdr:row>
      <xdr:rowOff>2730500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4460" y="3064934"/>
          <a:ext cx="543983" cy="27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137584</xdr:colOff>
      <xdr:row>2</xdr:row>
      <xdr:rowOff>2592918</xdr:rowOff>
    </xdr:from>
    <xdr:to>
      <xdr:col>13</xdr:col>
      <xdr:colOff>61382</xdr:colOff>
      <xdr:row>3</xdr:row>
      <xdr:rowOff>0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6359" y="3202518"/>
          <a:ext cx="609598" cy="245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74085</xdr:colOff>
      <xdr:row>2</xdr:row>
      <xdr:rowOff>2455334</xdr:rowOff>
    </xdr:from>
    <xdr:to>
      <xdr:col>16</xdr:col>
      <xdr:colOff>275168</xdr:colOff>
      <xdr:row>2</xdr:row>
      <xdr:rowOff>2730500</xdr:rowOff>
    </xdr:to>
    <xdr:pic>
      <xdr:nvPicPr>
        <xdr:cNvPr id="36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4460" y="3064934"/>
          <a:ext cx="543983" cy="27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перекрестка"/>
      <sheetName val="16"/>
      <sheetName val="18.2"/>
      <sheetName val="4"/>
      <sheetName val="6"/>
      <sheetName val="15"/>
      <sheetName val="17.1"/>
      <sheetName val="2.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3"/>
      <sheetName val="5"/>
      <sheetName val="P2.2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ка"/>
      <sheetName val="ПС - Действующие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  <sheetName val="f4"/>
      <sheetName val="Rev"/>
      <sheetName val="dairy precedents"/>
      <sheetName val="p&amp;l"/>
      <sheetName val="water"/>
      <sheetName val="Инструкции"/>
      <sheetName val="2006"/>
      <sheetName val="Расчет системных блоков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>
        <row r="8">
          <cell r="D8">
            <v>15739</v>
          </cell>
        </row>
      </sheetData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2">
          <cell r="A2">
            <v>0</v>
          </cell>
        </row>
      </sheetData>
      <sheetData sheetId="452">
        <row r="2">
          <cell r="A2">
            <v>0</v>
          </cell>
        </row>
      </sheetData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>
        <row r="2">
          <cell r="A2">
            <v>0</v>
          </cell>
        </row>
      </sheetData>
      <sheetData sheetId="458">
        <row r="2">
          <cell r="A2">
            <v>0</v>
          </cell>
        </row>
      </sheetData>
      <sheetData sheetId="459">
        <row r="2">
          <cell r="A2">
            <v>0</v>
          </cell>
        </row>
      </sheetData>
      <sheetData sheetId="460">
        <row r="2">
          <cell r="A2">
            <v>0</v>
          </cell>
        </row>
      </sheetData>
      <sheetData sheetId="461">
        <row r="2">
          <cell r="A2">
            <v>0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 t="str">
            <v>ТЭС-1</v>
          </cell>
        </row>
      </sheetData>
      <sheetData sheetId="467">
        <row r="2">
          <cell r="A2">
            <v>0</v>
          </cell>
        </row>
      </sheetData>
      <sheetData sheetId="468">
        <row r="2">
          <cell r="A2">
            <v>0</v>
          </cell>
        </row>
      </sheetData>
      <sheetData sheetId="469">
        <row r="2">
          <cell r="A2">
            <v>0</v>
          </cell>
        </row>
      </sheetData>
      <sheetData sheetId="470">
        <row r="2">
          <cell r="A2">
            <v>0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>
            <v>0</v>
          </cell>
        </row>
      </sheetData>
      <sheetData sheetId="473">
        <row r="2">
          <cell r="A2" t="str">
            <v>ТЭС-1</v>
          </cell>
        </row>
      </sheetData>
      <sheetData sheetId="474">
        <row r="2">
          <cell r="A2">
            <v>0</v>
          </cell>
        </row>
      </sheetData>
      <sheetData sheetId="475">
        <row r="2">
          <cell r="A2" t="str">
            <v>ТЭС-1</v>
          </cell>
        </row>
      </sheetData>
      <sheetData sheetId="476">
        <row r="2">
          <cell r="A2">
            <v>0</v>
          </cell>
        </row>
      </sheetData>
      <sheetData sheetId="477">
        <row r="2">
          <cell r="A2">
            <v>0</v>
          </cell>
        </row>
      </sheetData>
      <sheetData sheetId="478">
        <row r="2">
          <cell r="A2">
            <v>0</v>
          </cell>
        </row>
      </sheetData>
      <sheetData sheetId="479">
        <row r="2">
          <cell r="A2">
            <v>0</v>
          </cell>
        </row>
      </sheetData>
      <sheetData sheetId="480">
        <row r="2">
          <cell r="A2">
            <v>0</v>
          </cell>
        </row>
      </sheetData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>
            <v>0</v>
          </cell>
        </row>
      </sheetData>
      <sheetData sheetId="484">
        <row r="2">
          <cell r="A2">
            <v>0</v>
          </cell>
        </row>
      </sheetData>
      <sheetData sheetId="485">
        <row r="2">
          <cell r="A2">
            <v>0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>
            <v>0</v>
          </cell>
        </row>
      </sheetData>
      <sheetData sheetId="489">
        <row r="2">
          <cell r="A2" t="str">
            <v>ТЭС-1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>
        <row r="2">
          <cell r="A2">
            <v>0</v>
          </cell>
        </row>
      </sheetData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>
        <row r="2">
          <cell r="A2">
            <v>0</v>
          </cell>
        </row>
      </sheetData>
      <sheetData sheetId="673">
        <row r="2">
          <cell r="A2">
            <v>0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 refreshError="1"/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>
        <row r="2">
          <cell r="A2">
            <v>0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>
        <row r="2">
          <cell r="A2">
            <v>0</v>
          </cell>
        </row>
      </sheetData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/>
      <sheetData sheetId="954"/>
      <sheetData sheetId="955"/>
      <sheetData sheetId="956"/>
      <sheetData sheetId="957"/>
      <sheetData sheetId="958">
        <row r="8">
          <cell r="D8">
            <v>15739</v>
          </cell>
        </row>
      </sheetData>
      <sheetData sheetId="959">
        <row r="8">
          <cell r="D8">
            <v>15739</v>
          </cell>
        </row>
      </sheetData>
      <sheetData sheetId="960">
        <row r="8">
          <cell r="D8">
            <v>15739</v>
          </cell>
        </row>
      </sheetData>
      <sheetData sheetId="961">
        <row r="8">
          <cell r="D8">
            <v>15739</v>
          </cell>
        </row>
      </sheetData>
      <sheetData sheetId="962">
        <row r="8">
          <cell r="D8">
            <v>15739</v>
          </cell>
        </row>
      </sheetData>
      <sheetData sheetId="963">
        <row r="8">
          <cell r="D8">
            <v>15739</v>
          </cell>
        </row>
      </sheetData>
      <sheetData sheetId="964">
        <row r="8">
          <cell r="D8">
            <v>15739</v>
          </cell>
        </row>
      </sheetData>
      <sheetData sheetId="965">
        <row r="8">
          <cell r="D8">
            <v>15739</v>
          </cell>
        </row>
      </sheetData>
      <sheetData sheetId="966">
        <row r="8">
          <cell r="D8">
            <v>15739</v>
          </cell>
        </row>
      </sheetData>
      <sheetData sheetId="967">
        <row r="8">
          <cell r="D8">
            <v>15739</v>
          </cell>
        </row>
      </sheetData>
      <sheetData sheetId="968">
        <row r="8">
          <cell r="D8">
            <v>15739</v>
          </cell>
        </row>
      </sheetData>
      <sheetData sheetId="969">
        <row r="2">
          <cell r="A2">
            <v>0</v>
          </cell>
        </row>
      </sheetData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/>
      <sheetData sheetId="974"/>
      <sheetData sheetId="975"/>
      <sheetData sheetId="976">
        <row r="2">
          <cell r="A2">
            <v>0</v>
          </cell>
        </row>
      </sheetData>
      <sheetData sheetId="977">
        <row r="2">
          <cell r="A2">
            <v>0</v>
          </cell>
        </row>
      </sheetData>
      <sheetData sheetId="978">
        <row r="2">
          <cell r="A2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2">
          <cell r="A2">
            <v>0</v>
          </cell>
        </row>
      </sheetData>
      <sheetData sheetId="982">
        <row r="2">
          <cell r="A2">
            <v>0</v>
          </cell>
        </row>
      </sheetData>
      <sheetData sheetId="983">
        <row r="2">
          <cell r="A2">
            <v>0</v>
          </cell>
        </row>
      </sheetData>
      <sheetData sheetId="984">
        <row r="2">
          <cell r="A2">
            <v>0</v>
          </cell>
        </row>
      </sheetData>
      <sheetData sheetId="985">
        <row r="2">
          <cell r="A2">
            <v>0</v>
          </cell>
        </row>
      </sheetData>
      <sheetData sheetId="986">
        <row r="2">
          <cell r="A2">
            <v>0</v>
          </cell>
        </row>
      </sheetData>
      <sheetData sheetId="987">
        <row r="2">
          <cell r="A2">
            <v>0</v>
          </cell>
        </row>
      </sheetData>
      <sheetData sheetId="988">
        <row r="2">
          <cell r="A2">
            <v>0</v>
          </cell>
        </row>
      </sheetData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>
        <row r="8">
          <cell r="D8">
            <v>15739</v>
          </cell>
        </row>
      </sheetData>
      <sheetData sheetId="1039">
        <row r="8">
          <cell r="D8">
            <v>15739</v>
          </cell>
        </row>
      </sheetData>
      <sheetData sheetId="1040">
        <row r="8">
          <cell r="D8">
            <v>15739</v>
          </cell>
        </row>
      </sheetData>
      <sheetData sheetId="1041">
        <row r="8">
          <cell r="D8">
            <v>15739</v>
          </cell>
        </row>
      </sheetData>
      <sheetData sheetId="1042">
        <row r="8">
          <cell r="D8">
            <v>15739</v>
          </cell>
        </row>
      </sheetData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>
        <row r="8">
          <cell r="D8">
            <v>15739</v>
          </cell>
        </row>
      </sheetData>
      <sheetData sheetId="1064">
        <row r="8">
          <cell r="D8">
            <v>15739</v>
          </cell>
        </row>
      </sheetData>
      <sheetData sheetId="1065">
        <row r="8">
          <cell r="D8">
            <v>15739</v>
          </cell>
        </row>
      </sheetData>
      <sheetData sheetId="1066">
        <row r="8">
          <cell r="D8">
            <v>15739</v>
          </cell>
        </row>
      </sheetData>
      <sheetData sheetId="1067">
        <row r="8">
          <cell r="D8">
            <v>15739</v>
          </cell>
        </row>
      </sheetData>
      <sheetData sheetId="1068">
        <row r="8">
          <cell r="D8">
            <v>15739</v>
          </cell>
        </row>
      </sheetData>
      <sheetData sheetId="1069">
        <row r="8">
          <cell r="D8">
            <v>15739</v>
          </cell>
        </row>
      </sheetData>
      <sheetData sheetId="1070">
        <row r="8">
          <cell r="D8">
            <v>15739</v>
          </cell>
        </row>
      </sheetData>
      <sheetData sheetId="1071">
        <row r="8">
          <cell r="D8">
            <v>15739</v>
          </cell>
        </row>
      </sheetData>
      <sheetData sheetId="1072">
        <row r="8">
          <cell r="D8">
            <v>15739</v>
          </cell>
        </row>
      </sheetData>
      <sheetData sheetId="1073">
        <row r="8">
          <cell r="D8">
            <v>15739</v>
          </cell>
        </row>
      </sheetData>
      <sheetData sheetId="1074">
        <row r="8">
          <cell r="D8">
            <v>15739</v>
          </cell>
        </row>
      </sheetData>
      <sheetData sheetId="1075">
        <row r="8">
          <cell r="D8">
            <v>15739</v>
          </cell>
        </row>
      </sheetData>
      <sheetData sheetId="1076">
        <row r="8">
          <cell r="D8">
            <v>15739</v>
          </cell>
        </row>
      </sheetData>
      <sheetData sheetId="1077">
        <row r="8">
          <cell r="D8">
            <v>15739</v>
          </cell>
        </row>
      </sheetData>
      <sheetData sheetId="1078">
        <row r="8">
          <cell r="D8">
            <v>15739</v>
          </cell>
        </row>
      </sheetData>
      <sheetData sheetId="1079">
        <row r="8">
          <cell r="D8">
            <v>15739</v>
          </cell>
        </row>
      </sheetData>
      <sheetData sheetId="1080">
        <row r="8">
          <cell r="D8">
            <v>15739</v>
          </cell>
        </row>
      </sheetData>
      <sheetData sheetId="1081">
        <row r="8">
          <cell r="D8">
            <v>15739</v>
          </cell>
        </row>
      </sheetData>
      <sheetData sheetId="1082">
        <row r="8">
          <cell r="D8">
            <v>15739</v>
          </cell>
        </row>
      </sheetData>
      <sheetData sheetId="1083">
        <row r="8">
          <cell r="D8">
            <v>15739</v>
          </cell>
        </row>
      </sheetData>
      <sheetData sheetId="1084">
        <row r="8">
          <cell r="D8">
            <v>15739</v>
          </cell>
        </row>
      </sheetData>
      <sheetData sheetId="1085">
        <row r="8">
          <cell r="D8">
            <v>15739</v>
          </cell>
        </row>
      </sheetData>
      <sheetData sheetId="1086">
        <row r="8">
          <cell r="D8">
            <v>15739</v>
          </cell>
        </row>
      </sheetData>
      <sheetData sheetId="1087">
        <row r="8">
          <cell r="D8">
            <v>15739</v>
          </cell>
        </row>
      </sheetData>
      <sheetData sheetId="1088">
        <row r="8">
          <cell r="D8">
            <v>15739</v>
          </cell>
        </row>
      </sheetData>
      <sheetData sheetId="1089">
        <row r="8">
          <cell r="D8">
            <v>15739</v>
          </cell>
        </row>
      </sheetData>
      <sheetData sheetId="1090">
        <row r="8">
          <cell r="D8">
            <v>15739</v>
          </cell>
        </row>
      </sheetData>
      <sheetData sheetId="1091">
        <row r="8">
          <cell r="D8">
            <v>15739</v>
          </cell>
        </row>
      </sheetData>
      <sheetData sheetId="1092">
        <row r="8">
          <cell r="D8">
            <v>15739</v>
          </cell>
        </row>
      </sheetData>
      <sheetData sheetId="1093">
        <row r="8">
          <cell r="D8">
            <v>15739</v>
          </cell>
        </row>
      </sheetData>
      <sheetData sheetId="1094">
        <row r="8">
          <cell r="D8">
            <v>15739</v>
          </cell>
        </row>
      </sheetData>
      <sheetData sheetId="1095">
        <row r="8">
          <cell r="D8">
            <v>15739</v>
          </cell>
        </row>
      </sheetData>
      <sheetData sheetId="1096">
        <row r="8">
          <cell r="D8">
            <v>15739</v>
          </cell>
        </row>
      </sheetData>
      <sheetData sheetId="1097">
        <row r="8">
          <cell r="D8">
            <v>15739</v>
          </cell>
        </row>
      </sheetData>
      <sheetData sheetId="1098">
        <row r="8">
          <cell r="D8">
            <v>15739</v>
          </cell>
        </row>
      </sheetData>
      <sheetData sheetId="1099">
        <row r="8">
          <cell r="D8">
            <v>15739</v>
          </cell>
        </row>
      </sheetData>
      <sheetData sheetId="1100">
        <row r="8">
          <cell r="D8">
            <v>15739</v>
          </cell>
        </row>
      </sheetData>
      <sheetData sheetId="1101"/>
      <sheetData sheetId="1102"/>
      <sheetData sheetId="1103">
        <row r="8">
          <cell r="D8">
            <v>15739</v>
          </cell>
        </row>
      </sheetData>
      <sheetData sheetId="1104">
        <row r="8">
          <cell r="D8">
            <v>15739</v>
          </cell>
        </row>
      </sheetData>
      <sheetData sheetId="1105"/>
      <sheetData sheetId="1106"/>
      <sheetData sheetId="1107"/>
      <sheetData sheetId="1108"/>
      <sheetData sheetId="1109"/>
      <sheetData sheetId="1110">
        <row r="2">
          <cell r="A2">
            <v>0</v>
          </cell>
        </row>
      </sheetData>
      <sheetData sheetId="1111"/>
      <sheetData sheetId="1112"/>
      <sheetData sheetId="1113">
        <row r="2">
          <cell r="A2">
            <v>0</v>
          </cell>
        </row>
      </sheetData>
      <sheetData sheetId="1114"/>
      <sheetData sheetId="1115">
        <row r="2">
          <cell r="A2">
            <v>0</v>
          </cell>
        </row>
      </sheetData>
      <sheetData sheetId="1116">
        <row r="2">
          <cell r="A2">
            <v>0</v>
          </cell>
        </row>
      </sheetData>
      <sheetData sheetId="1117">
        <row r="2">
          <cell r="A2">
            <v>0</v>
          </cell>
        </row>
      </sheetData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>
        <row r="8">
          <cell r="D8">
            <v>15739</v>
          </cell>
        </row>
      </sheetData>
      <sheetData sheetId="1230">
        <row r="8">
          <cell r="D8">
            <v>15739</v>
          </cell>
        </row>
      </sheetData>
      <sheetData sheetId="1231">
        <row r="8">
          <cell r="D8">
            <v>15739</v>
          </cell>
        </row>
      </sheetData>
      <sheetData sheetId="1232">
        <row r="8">
          <cell r="D8">
            <v>15739</v>
          </cell>
        </row>
      </sheetData>
      <sheetData sheetId="1233">
        <row r="8">
          <cell r="D8">
            <v>15739</v>
          </cell>
        </row>
      </sheetData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>
        <row r="8">
          <cell r="D8">
            <v>15739</v>
          </cell>
        </row>
      </sheetData>
      <sheetData sheetId="1255">
        <row r="8">
          <cell r="D8">
            <v>15739</v>
          </cell>
        </row>
      </sheetData>
      <sheetData sheetId="1256">
        <row r="8">
          <cell r="D8">
            <v>15739</v>
          </cell>
        </row>
      </sheetData>
      <sheetData sheetId="1257">
        <row r="8">
          <cell r="D8">
            <v>15739</v>
          </cell>
        </row>
      </sheetData>
      <sheetData sheetId="1258">
        <row r="8">
          <cell r="D8">
            <v>15739</v>
          </cell>
        </row>
      </sheetData>
      <sheetData sheetId="1259">
        <row r="8">
          <cell r="D8">
            <v>15739</v>
          </cell>
        </row>
      </sheetData>
      <sheetData sheetId="1260">
        <row r="8">
          <cell r="D8">
            <v>15739</v>
          </cell>
        </row>
      </sheetData>
      <sheetData sheetId="1261">
        <row r="8">
          <cell r="D8">
            <v>15739</v>
          </cell>
        </row>
      </sheetData>
      <sheetData sheetId="1262">
        <row r="8">
          <cell r="D8">
            <v>15739</v>
          </cell>
        </row>
      </sheetData>
      <sheetData sheetId="1263">
        <row r="8">
          <cell r="D8">
            <v>15739</v>
          </cell>
        </row>
      </sheetData>
      <sheetData sheetId="1264">
        <row r="8">
          <cell r="D8">
            <v>15739</v>
          </cell>
        </row>
      </sheetData>
      <sheetData sheetId="1265">
        <row r="8">
          <cell r="D8">
            <v>15739</v>
          </cell>
        </row>
      </sheetData>
      <sheetData sheetId="1266">
        <row r="8">
          <cell r="D8">
            <v>15739</v>
          </cell>
        </row>
      </sheetData>
      <sheetData sheetId="1267">
        <row r="8">
          <cell r="D8">
            <v>15739</v>
          </cell>
        </row>
      </sheetData>
      <sheetData sheetId="1268">
        <row r="8">
          <cell r="D8">
            <v>15739</v>
          </cell>
        </row>
      </sheetData>
      <sheetData sheetId="1269">
        <row r="8">
          <cell r="D8">
            <v>15739</v>
          </cell>
        </row>
      </sheetData>
      <sheetData sheetId="1270">
        <row r="8">
          <cell r="D8">
            <v>15739</v>
          </cell>
        </row>
      </sheetData>
      <sheetData sheetId="1271">
        <row r="8">
          <cell r="D8">
            <v>15739</v>
          </cell>
        </row>
      </sheetData>
      <sheetData sheetId="1272">
        <row r="8">
          <cell r="D8">
            <v>15739</v>
          </cell>
        </row>
      </sheetData>
      <sheetData sheetId="1273">
        <row r="8">
          <cell r="D8">
            <v>15739</v>
          </cell>
        </row>
      </sheetData>
      <sheetData sheetId="1274">
        <row r="8">
          <cell r="D8">
            <v>15739</v>
          </cell>
        </row>
      </sheetData>
      <sheetData sheetId="1275">
        <row r="8">
          <cell r="D8">
            <v>15739</v>
          </cell>
        </row>
      </sheetData>
      <sheetData sheetId="1276">
        <row r="8">
          <cell r="D8">
            <v>15739</v>
          </cell>
        </row>
      </sheetData>
      <sheetData sheetId="1277">
        <row r="8">
          <cell r="D8">
            <v>15739</v>
          </cell>
        </row>
      </sheetData>
      <sheetData sheetId="1278">
        <row r="8">
          <cell r="D8">
            <v>15739</v>
          </cell>
        </row>
      </sheetData>
      <sheetData sheetId="1279">
        <row r="8">
          <cell r="D8">
            <v>15739</v>
          </cell>
        </row>
      </sheetData>
      <sheetData sheetId="1280">
        <row r="8">
          <cell r="D8">
            <v>15739</v>
          </cell>
        </row>
      </sheetData>
      <sheetData sheetId="1281">
        <row r="8">
          <cell r="D8">
            <v>15739</v>
          </cell>
        </row>
      </sheetData>
      <sheetData sheetId="1282">
        <row r="8">
          <cell r="D8">
            <v>15739</v>
          </cell>
        </row>
      </sheetData>
      <sheetData sheetId="1283">
        <row r="8">
          <cell r="D8">
            <v>15739</v>
          </cell>
        </row>
      </sheetData>
      <sheetData sheetId="1284">
        <row r="8">
          <cell r="D8">
            <v>15739</v>
          </cell>
        </row>
      </sheetData>
      <sheetData sheetId="1285">
        <row r="8">
          <cell r="D8">
            <v>15739</v>
          </cell>
        </row>
      </sheetData>
      <sheetData sheetId="1286">
        <row r="8">
          <cell r="D8">
            <v>15739</v>
          </cell>
        </row>
      </sheetData>
      <sheetData sheetId="1287">
        <row r="8">
          <cell r="D8">
            <v>15739</v>
          </cell>
        </row>
      </sheetData>
      <sheetData sheetId="1288">
        <row r="8">
          <cell r="D8">
            <v>15739</v>
          </cell>
        </row>
      </sheetData>
      <sheetData sheetId="1289">
        <row r="8">
          <cell r="D8">
            <v>15739</v>
          </cell>
        </row>
      </sheetData>
      <sheetData sheetId="1290">
        <row r="8">
          <cell r="D8">
            <v>15739</v>
          </cell>
        </row>
      </sheetData>
      <sheetData sheetId="1291">
        <row r="8">
          <cell r="D8">
            <v>15739</v>
          </cell>
        </row>
      </sheetData>
      <sheetData sheetId="1292"/>
      <sheetData sheetId="1293"/>
      <sheetData sheetId="1294">
        <row r="8">
          <cell r="D8">
            <v>15739</v>
          </cell>
        </row>
      </sheetData>
      <sheetData sheetId="1295">
        <row r="8">
          <cell r="D8">
            <v>15739</v>
          </cell>
        </row>
      </sheetData>
      <sheetData sheetId="1296"/>
      <sheetData sheetId="1297"/>
      <sheetData sheetId="1298"/>
      <sheetData sheetId="1299"/>
      <sheetData sheetId="1300"/>
      <sheetData sheetId="1301">
        <row r="2">
          <cell r="A2">
            <v>0</v>
          </cell>
        </row>
      </sheetData>
      <sheetData sheetId="1302"/>
      <sheetData sheetId="1303"/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>
        <row r="8">
          <cell r="D8">
            <v>15739</v>
          </cell>
        </row>
      </sheetData>
      <sheetData sheetId="1414">
        <row r="8">
          <cell r="D8">
            <v>15739</v>
          </cell>
        </row>
      </sheetData>
      <sheetData sheetId="1415">
        <row r="8">
          <cell r="D8">
            <v>15739</v>
          </cell>
        </row>
      </sheetData>
      <sheetData sheetId="1416">
        <row r="8">
          <cell r="D8">
            <v>15739</v>
          </cell>
        </row>
      </sheetData>
      <sheetData sheetId="1417">
        <row r="8">
          <cell r="D8">
            <v>15739</v>
          </cell>
        </row>
      </sheetData>
      <sheetData sheetId="1418">
        <row r="8">
          <cell r="D8">
            <v>15739</v>
          </cell>
        </row>
      </sheetData>
      <sheetData sheetId="1419">
        <row r="8">
          <cell r="D8">
            <v>15739</v>
          </cell>
        </row>
      </sheetData>
      <sheetData sheetId="1420">
        <row r="8">
          <cell r="D8">
            <v>15739</v>
          </cell>
        </row>
      </sheetData>
      <sheetData sheetId="1421">
        <row r="8">
          <cell r="D8">
            <v>15739</v>
          </cell>
        </row>
      </sheetData>
      <sheetData sheetId="1422">
        <row r="8">
          <cell r="D8">
            <v>15739</v>
          </cell>
        </row>
      </sheetData>
      <sheetData sheetId="1423"/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/>
      <sheetData sheetId="1428"/>
      <sheetData sheetId="1429"/>
      <sheetData sheetId="1430"/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>
        <row r="8">
          <cell r="D8">
            <v>15739</v>
          </cell>
        </row>
      </sheetData>
      <sheetData sheetId="1473">
        <row r="8">
          <cell r="D8">
            <v>15739</v>
          </cell>
        </row>
      </sheetData>
      <sheetData sheetId="1474">
        <row r="8">
          <cell r="D8">
            <v>15739</v>
          </cell>
        </row>
      </sheetData>
      <sheetData sheetId="1475">
        <row r="8">
          <cell r="D8">
            <v>15739</v>
          </cell>
        </row>
      </sheetData>
      <sheetData sheetId="1476">
        <row r="8">
          <cell r="D8">
            <v>15739</v>
          </cell>
        </row>
      </sheetData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>
        <row r="8">
          <cell r="D8">
            <v>15739</v>
          </cell>
        </row>
      </sheetData>
      <sheetData sheetId="1498">
        <row r="8">
          <cell r="D8">
            <v>15739</v>
          </cell>
        </row>
      </sheetData>
      <sheetData sheetId="1499">
        <row r="8">
          <cell r="D8">
            <v>15739</v>
          </cell>
        </row>
      </sheetData>
      <sheetData sheetId="1500">
        <row r="8">
          <cell r="D8">
            <v>15739</v>
          </cell>
        </row>
      </sheetData>
      <sheetData sheetId="1501">
        <row r="8">
          <cell r="D8">
            <v>15739</v>
          </cell>
        </row>
      </sheetData>
      <sheetData sheetId="1502">
        <row r="8">
          <cell r="D8">
            <v>15739</v>
          </cell>
        </row>
      </sheetData>
      <sheetData sheetId="1503">
        <row r="8">
          <cell r="D8">
            <v>15739</v>
          </cell>
        </row>
      </sheetData>
      <sheetData sheetId="1504">
        <row r="8">
          <cell r="D8">
            <v>15739</v>
          </cell>
        </row>
      </sheetData>
      <sheetData sheetId="1505">
        <row r="8">
          <cell r="D8">
            <v>15739</v>
          </cell>
        </row>
      </sheetData>
      <sheetData sheetId="1506">
        <row r="8">
          <cell r="D8">
            <v>15739</v>
          </cell>
        </row>
      </sheetData>
      <sheetData sheetId="1507">
        <row r="8">
          <cell r="D8">
            <v>15739</v>
          </cell>
        </row>
      </sheetData>
      <sheetData sheetId="1508">
        <row r="8">
          <cell r="D8">
            <v>15739</v>
          </cell>
        </row>
      </sheetData>
      <sheetData sheetId="1509">
        <row r="8">
          <cell r="D8">
            <v>15739</v>
          </cell>
        </row>
      </sheetData>
      <sheetData sheetId="1510">
        <row r="8">
          <cell r="D8">
            <v>15739</v>
          </cell>
        </row>
      </sheetData>
      <sheetData sheetId="1511">
        <row r="8">
          <cell r="D8">
            <v>15739</v>
          </cell>
        </row>
      </sheetData>
      <sheetData sheetId="1512">
        <row r="8">
          <cell r="D8">
            <v>15739</v>
          </cell>
        </row>
      </sheetData>
      <sheetData sheetId="1513">
        <row r="8">
          <cell r="D8">
            <v>15739</v>
          </cell>
        </row>
      </sheetData>
      <sheetData sheetId="1514">
        <row r="8">
          <cell r="D8">
            <v>15739</v>
          </cell>
        </row>
      </sheetData>
      <sheetData sheetId="1515">
        <row r="8">
          <cell r="D8">
            <v>15739</v>
          </cell>
        </row>
      </sheetData>
      <sheetData sheetId="1516">
        <row r="8">
          <cell r="D8">
            <v>15739</v>
          </cell>
        </row>
      </sheetData>
      <sheetData sheetId="1517">
        <row r="8">
          <cell r="D8">
            <v>15739</v>
          </cell>
        </row>
      </sheetData>
      <sheetData sheetId="1518">
        <row r="8">
          <cell r="D8">
            <v>15739</v>
          </cell>
        </row>
      </sheetData>
      <sheetData sheetId="1519">
        <row r="8">
          <cell r="D8">
            <v>15739</v>
          </cell>
        </row>
      </sheetData>
      <sheetData sheetId="1520">
        <row r="8">
          <cell r="D8">
            <v>15739</v>
          </cell>
        </row>
      </sheetData>
      <sheetData sheetId="1521">
        <row r="8">
          <cell r="D8">
            <v>15739</v>
          </cell>
        </row>
      </sheetData>
      <sheetData sheetId="1522">
        <row r="8">
          <cell r="D8">
            <v>15739</v>
          </cell>
        </row>
      </sheetData>
      <sheetData sheetId="1523">
        <row r="8">
          <cell r="D8">
            <v>15739</v>
          </cell>
        </row>
      </sheetData>
      <sheetData sheetId="1524">
        <row r="8">
          <cell r="D8">
            <v>15739</v>
          </cell>
        </row>
      </sheetData>
      <sheetData sheetId="1525">
        <row r="8">
          <cell r="D8">
            <v>15739</v>
          </cell>
        </row>
      </sheetData>
      <sheetData sheetId="1526">
        <row r="8">
          <cell r="D8">
            <v>15739</v>
          </cell>
        </row>
      </sheetData>
      <sheetData sheetId="1527">
        <row r="8">
          <cell r="D8">
            <v>15739</v>
          </cell>
        </row>
      </sheetData>
      <sheetData sheetId="1528">
        <row r="8">
          <cell r="D8">
            <v>15739</v>
          </cell>
        </row>
      </sheetData>
      <sheetData sheetId="1529">
        <row r="8">
          <cell r="D8">
            <v>15739</v>
          </cell>
        </row>
      </sheetData>
      <sheetData sheetId="1530">
        <row r="8">
          <cell r="D8">
            <v>15739</v>
          </cell>
        </row>
      </sheetData>
      <sheetData sheetId="1531">
        <row r="8">
          <cell r="D8">
            <v>15739</v>
          </cell>
        </row>
      </sheetData>
      <sheetData sheetId="1532">
        <row r="8">
          <cell r="D8">
            <v>15739</v>
          </cell>
        </row>
      </sheetData>
      <sheetData sheetId="1533">
        <row r="8">
          <cell r="D8">
            <v>15739</v>
          </cell>
        </row>
      </sheetData>
      <sheetData sheetId="1534">
        <row r="8">
          <cell r="D8">
            <v>15739</v>
          </cell>
        </row>
      </sheetData>
      <sheetData sheetId="1535"/>
      <sheetData sheetId="1536"/>
      <sheetData sheetId="1537">
        <row r="8">
          <cell r="D8">
            <v>15739</v>
          </cell>
        </row>
      </sheetData>
      <sheetData sheetId="1538">
        <row r="8">
          <cell r="D8">
            <v>15739</v>
          </cell>
        </row>
      </sheetData>
      <sheetData sheetId="1539"/>
      <sheetData sheetId="1540"/>
      <sheetData sheetId="1541"/>
      <sheetData sheetId="1542"/>
      <sheetData sheetId="1543"/>
      <sheetData sheetId="1544">
        <row r="2">
          <cell r="A2">
            <v>0</v>
          </cell>
        </row>
      </sheetData>
      <sheetData sheetId="1545"/>
      <sheetData sheetId="1546"/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>
        <row r="8">
          <cell r="D8">
            <v>15739</v>
          </cell>
        </row>
      </sheetData>
      <sheetData sheetId="1657">
        <row r="8">
          <cell r="D8">
            <v>15739</v>
          </cell>
        </row>
      </sheetData>
      <sheetData sheetId="1658">
        <row r="8">
          <cell r="D8">
            <v>15739</v>
          </cell>
        </row>
      </sheetData>
      <sheetData sheetId="1659">
        <row r="8">
          <cell r="D8">
            <v>15739</v>
          </cell>
        </row>
      </sheetData>
      <sheetData sheetId="1660">
        <row r="8">
          <cell r="D8">
            <v>15739</v>
          </cell>
        </row>
      </sheetData>
      <sheetData sheetId="1661">
        <row r="8">
          <cell r="D8">
            <v>15739</v>
          </cell>
        </row>
      </sheetData>
      <sheetData sheetId="1662">
        <row r="8">
          <cell r="D8">
            <v>15739</v>
          </cell>
        </row>
      </sheetData>
      <sheetData sheetId="1663">
        <row r="8">
          <cell r="D8">
            <v>15739</v>
          </cell>
        </row>
      </sheetData>
      <sheetData sheetId="1664">
        <row r="8">
          <cell r="D8">
            <v>15739</v>
          </cell>
        </row>
      </sheetData>
      <sheetData sheetId="1665">
        <row r="8">
          <cell r="D8">
            <v>15739</v>
          </cell>
        </row>
      </sheetData>
      <sheetData sheetId="1666"/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/>
      <sheetData sheetId="1671"/>
      <sheetData sheetId="1672"/>
      <sheetData sheetId="1673"/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>
        <row r="8">
          <cell r="D8">
            <v>15739</v>
          </cell>
        </row>
      </sheetData>
      <sheetData sheetId="1716">
        <row r="8">
          <cell r="D8">
            <v>15739</v>
          </cell>
        </row>
      </sheetData>
      <sheetData sheetId="1717">
        <row r="8">
          <cell r="D8">
            <v>15739</v>
          </cell>
        </row>
      </sheetData>
      <sheetData sheetId="1718">
        <row r="8">
          <cell r="D8">
            <v>15739</v>
          </cell>
        </row>
      </sheetData>
      <sheetData sheetId="1719">
        <row r="8">
          <cell r="D8">
            <v>15739</v>
          </cell>
        </row>
      </sheetData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>
        <row r="8">
          <cell r="D8">
            <v>15739</v>
          </cell>
        </row>
      </sheetData>
      <sheetData sheetId="1741">
        <row r="8">
          <cell r="D8">
            <v>15739</v>
          </cell>
        </row>
      </sheetData>
      <sheetData sheetId="1742">
        <row r="8">
          <cell r="D8">
            <v>15739</v>
          </cell>
        </row>
      </sheetData>
      <sheetData sheetId="1743">
        <row r="8">
          <cell r="D8">
            <v>15739</v>
          </cell>
        </row>
      </sheetData>
      <sheetData sheetId="1744">
        <row r="8">
          <cell r="D8">
            <v>15739</v>
          </cell>
        </row>
      </sheetData>
      <sheetData sheetId="1745">
        <row r="8">
          <cell r="D8">
            <v>15739</v>
          </cell>
        </row>
      </sheetData>
      <sheetData sheetId="1746">
        <row r="8">
          <cell r="D8">
            <v>15739</v>
          </cell>
        </row>
      </sheetData>
      <sheetData sheetId="1747">
        <row r="8">
          <cell r="D8">
            <v>15739</v>
          </cell>
        </row>
      </sheetData>
      <sheetData sheetId="1748">
        <row r="8">
          <cell r="D8">
            <v>15739</v>
          </cell>
        </row>
      </sheetData>
      <sheetData sheetId="1749">
        <row r="8">
          <cell r="D8">
            <v>15739</v>
          </cell>
        </row>
      </sheetData>
      <sheetData sheetId="1750">
        <row r="8">
          <cell r="D8">
            <v>15739</v>
          </cell>
        </row>
      </sheetData>
      <sheetData sheetId="1751">
        <row r="8">
          <cell r="D8">
            <v>15739</v>
          </cell>
        </row>
      </sheetData>
      <sheetData sheetId="1752">
        <row r="8">
          <cell r="D8">
            <v>15739</v>
          </cell>
        </row>
      </sheetData>
      <sheetData sheetId="1753">
        <row r="8">
          <cell r="D8">
            <v>15739</v>
          </cell>
        </row>
      </sheetData>
      <sheetData sheetId="1754">
        <row r="8">
          <cell r="D8">
            <v>15739</v>
          </cell>
        </row>
      </sheetData>
      <sheetData sheetId="1755">
        <row r="8">
          <cell r="D8">
            <v>15739</v>
          </cell>
        </row>
      </sheetData>
      <sheetData sheetId="1756">
        <row r="8">
          <cell r="D8">
            <v>15739</v>
          </cell>
        </row>
      </sheetData>
      <sheetData sheetId="1757">
        <row r="8">
          <cell r="D8">
            <v>15739</v>
          </cell>
        </row>
      </sheetData>
      <sheetData sheetId="1758">
        <row r="8">
          <cell r="D8">
            <v>15739</v>
          </cell>
        </row>
      </sheetData>
      <sheetData sheetId="1759">
        <row r="8">
          <cell r="D8">
            <v>15739</v>
          </cell>
        </row>
      </sheetData>
      <sheetData sheetId="1760">
        <row r="8">
          <cell r="D8">
            <v>15739</v>
          </cell>
        </row>
      </sheetData>
      <sheetData sheetId="1761">
        <row r="8">
          <cell r="D8">
            <v>15739</v>
          </cell>
        </row>
      </sheetData>
      <sheetData sheetId="1762">
        <row r="8">
          <cell r="D8">
            <v>15739</v>
          </cell>
        </row>
      </sheetData>
      <sheetData sheetId="1763">
        <row r="8">
          <cell r="D8">
            <v>15739</v>
          </cell>
        </row>
      </sheetData>
      <sheetData sheetId="1764">
        <row r="8">
          <cell r="D8">
            <v>15739</v>
          </cell>
        </row>
      </sheetData>
      <sheetData sheetId="1765">
        <row r="8">
          <cell r="D8">
            <v>15739</v>
          </cell>
        </row>
      </sheetData>
      <sheetData sheetId="1766">
        <row r="8">
          <cell r="D8">
            <v>15739</v>
          </cell>
        </row>
      </sheetData>
      <sheetData sheetId="1767">
        <row r="8">
          <cell r="D8">
            <v>15739</v>
          </cell>
        </row>
      </sheetData>
      <sheetData sheetId="1768">
        <row r="8">
          <cell r="D8">
            <v>15739</v>
          </cell>
        </row>
      </sheetData>
      <sheetData sheetId="1769">
        <row r="8">
          <cell r="D8">
            <v>15739</v>
          </cell>
        </row>
      </sheetData>
      <sheetData sheetId="1770">
        <row r="8">
          <cell r="D8">
            <v>15739</v>
          </cell>
        </row>
      </sheetData>
      <sheetData sheetId="1771">
        <row r="8">
          <cell r="D8">
            <v>15739</v>
          </cell>
        </row>
      </sheetData>
      <sheetData sheetId="1772">
        <row r="8">
          <cell r="D8">
            <v>15739</v>
          </cell>
        </row>
      </sheetData>
      <sheetData sheetId="1773">
        <row r="8">
          <cell r="D8">
            <v>15739</v>
          </cell>
        </row>
      </sheetData>
      <sheetData sheetId="1774">
        <row r="8">
          <cell r="D8">
            <v>15739</v>
          </cell>
        </row>
      </sheetData>
      <sheetData sheetId="1775">
        <row r="8">
          <cell r="D8">
            <v>15739</v>
          </cell>
        </row>
      </sheetData>
      <sheetData sheetId="1776">
        <row r="8">
          <cell r="D8">
            <v>15739</v>
          </cell>
        </row>
      </sheetData>
      <sheetData sheetId="1777">
        <row r="8">
          <cell r="D8">
            <v>15739</v>
          </cell>
        </row>
      </sheetData>
      <sheetData sheetId="1778"/>
      <sheetData sheetId="1779"/>
      <sheetData sheetId="1780">
        <row r="8">
          <cell r="D8">
            <v>15739</v>
          </cell>
        </row>
      </sheetData>
      <sheetData sheetId="1781">
        <row r="8">
          <cell r="D8">
            <v>15739</v>
          </cell>
        </row>
      </sheetData>
      <sheetData sheetId="1782"/>
      <sheetData sheetId="1783"/>
      <sheetData sheetId="1784"/>
      <sheetData sheetId="1785"/>
      <sheetData sheetId="1786"/>
      <sheetData sheetId="1787">
        <row r="2">
          <cell r="A2">
            <v>0</v>
          </cell>
        </row>
      </sheetData>
      <sheetData sheetId="1788"/>
      <sheetData sheetId="1789"/>
      <sheetData sheetId="1790">
        <row r="2">
          <cell r="A2">
            <v>0</v>
          </cell>
        </row>
      </sheetData>
      <sheetData sheetId="1791">
        <row r="2">
          <cell r="A2">
            <v>0</v>
          </cell>
        </row>
      </sheetData>
      <sheetData sheetId="1792">
        <row r="2">
          <cell r="A2">
            <v>0</v>
          </cell>
        </row>
      </sheetData>
      <sheetData sheetId="1793">
        <row r="2">
          <cell r="A2">
            <v>0</v>
          </cell>
        </row>
      </sheetData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/>
      <sheetData sheetId="1825"/>
      <sheetData sheetId="1826">
        <row r="2">
          <cell r="A2">
            <v>0</v>
          </cell>
        </row>
      </sheetData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>
        <row r="8">
          <cell r="D8">
            <v>15739</v>
          </cell>
        </row>
      </sheetData>
      <sheetData sheetId="1900">
        <row r="8">
          <cell r="D8">
            <v>15739</v>
          </cell>
        </row>
      </sheetData>
      <sheetData sheetId="1901">
        <row r="8">
          <cell r="D8">
            <v>15739</v>
          </cell>
        </row>
      </sheetData>
      <sheetData sheetId="1902">
        <row r="8">
          <cell r="D8">
            <v>15739</v>
          </cell>
        </row>
      </sheetData>
      <sheetData sheetId="1903">
        <row r="8">
          <cell r="D8">
            <v>15739</v>
          </cell>
        </row>
      </sheetData>
      <sheetData sheetId="1904">
        <row r="8">
          <cell r="D8">
            <v>15739</v>
          </cell>
        </row>
      </sheetData>
      <sheetData sheetId="1905">
        <row r="8">
          <cell r="D8">
            <v>15739</v>
          </cell>
        </row>
      </sheetData>
      <sheetData sheetId="1906">
        <row r="8">
          <cell r="D8">
            <v>15739</v>
          </cell>
        </row>
      </sheetData>
      <sheetData sheetId="1907">
        <row r="8">
          <cell r="D8">
            <v>15739</v>
          </cell>
        </row>
      </sheetData>
      <sheetData sheetId="1908">
        <row r="8">
          <cell r="D8">
            <v>15739</v>
          </cell>
        </row>
      </sheetData>
      <sheetData sheetId="1909"/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/>
      <sheetData sheetId="1914"/>
      <sheetData sheetId="1915"/>
      <sheetData sheetId="1916"/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>
        <row r="8">
          <cell r="D8">
            <v>15739</v>
          </cell>
        </row>
      </sheetData>
      <sheetData sheetId="1959">
        <row r="8">
          <cell r="D8">
            <v>15739</v>
          </cell>
        </row>
      </sheetData>
      <sheetData sheetId="1960">
        <row r="8">
          <cell r="D8">
            <v>15739</v>
          </cell>
        </row>
      </sheetData>
      <sheetData sheetId="1961">
        <row r="8">
          <cell r="D8">
            <v>15739</v>
          </cell>
        </row>
      </sheetData>
      <sheetData sheetId="1962">
        <row r="8">
          <cell r="D8">
            <v>15739</v>
          </cell>
        </row>
      </sheetData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>
        <row r="8">
          <cell r="D8">
            <v>15739</v>
          </cell>
        </row>
      </sheetData>
      <sheetData sheetId="1984">
        <row r="8">
          <cell r="D8">
            <v>15739</v>
          </cell>
        </row>
      </sheetData>
      <sheetData sheetId="1985">
        <row r="8">
          <cell r="D8">
            <v>15739</v>
          </cell>
        </row>
      </sheetData>
      <sheetData sheetId="1986">
        <row r="8">
          <cell r="D8">
            <v>15739</v>
          </cell>
        </row>
      </sheetData>
      <sheetData sheetId="1987">
        <row r="8">
          <cell r="D8">
            <v>15739</v>
          </cell>
        </row>
      </sheetData>
      <sheetData sheetId="1988">
        <row r="8">
          <cell r="D8">
            <v>15739</v>
          </cell>
        </row>
      </sheetData>
      <sheetData sheetId="1989">
        <row r="8">
          <cell r="D8">
            <v>15739</v>
          </cell>
        </row>
      </sheetData>
      <sheetData sheetId="1990">
        <row r="8">
          <cell r="D8">
            <v>15739</v>
          </cell>
        </row>
      </sheetData>
      <sheetData sheetId="1991">
        <row r="8">
          <cell r="D8">
            <v>15739</v>
          </cell>
        </row>
      </sheetData>
      <sheetData sheetId="1992">
        <row r="8">
          <cell r="D8">
            <v>15739</v>
          </cell>
        </row>
      </sheetData>
      <sheetData sheetId="1993">
        <row r="8">
          <cell r="D8">
            <v>15739</v>
          </cell>
        </row>
      </sheetData>
      <sheetData sheetId="1994">
        <row r="8">
          <cell r="D8">
            <v>15739</v>
          </cell>
        </row>
      </sheetData>
      <sheetData sheetId="1995">
        <row r="8">
          <cell r="D8">
            <v>15739</v>
          </cell>
        </row>
      </sheetData>
      <sheetData sheetId="1996">
        <row r="8">
          <cell r="D8">
            <v>15739</v>
          </cell>
        </row>
      </sheetData>
      <sheetData sheetId="1997">
        <row r="8">
          <cell r="D8">
            <v>15739</v>
          </cell>
        </row>
      </sheetData>
      <sheetData sheetId="1998">
        <row r="8">
          <cell r="D8">
            <v>15739</v>
          </cell>
        </row>
      </sheetData>
      <sheetData sheetId="1999">
        <row r="8">
          <cell r="D8">
            <v>15739</v>
          </cell>
        </row>
      </sheetData>
      <sheetData sheetId="2000">
        <row r="8">
          <cell r="D8">
            <v>15739</v>
          </cell>
        </row>
      </sheetData>
      <sheetData sheetId="2001">
        <row r="8">
          <cell r="D8">
            <v>15739</v>
          </cell>
        </row>
      </sheetData>
      <sheetData sheetId="2002">
        <row r="8">
          <cell r="D8">
            <v>15739</v>
          </cell>
        </row>
      </sheetData>
      <sheetData sheetId="2003">
        <row r="8">
          <cell r="D8">
            <v>15739</v>
          </cell>
        </row>
      </sheetData>
      <sheetData sheetId="2004">
        <row r="8">
          <cell r="D8">
            <v>15739</v>
          </cell>
        </row>
      </sheetData>
      <sheetData sheetId="2005">
        <row r="8">
          <cell r="D8">
            <v>15739</v>
          </cell>
        </row>
      </sheetData>
      <sheetData sheetId="2006">
        <row r="8">
          <cell r="D8">
            <v>15739</v>
          </cell>
        </row>
      </sheetData>
      <sheetData sheetId="2007">
        <row r="8">
          <cell r="D8">
            <v>15739</v>
          </cell>
        </row>
      </sheetData>
      <sheetData sheetId="2008">
        <row r="8">
          <cell r="D8">
            <v>15739</v>
          </cell>
        </row>
      </sheetData>
      <sheetData sheetId="2009">
        <row r="8">
          <cell r="D8">
            <v>15739</v>
          </cell>
        </row>
      </sheetData>
      <sheetData sheetId="2010">
        <row r="8">
          <cell r="D8">
            <v>15739</v>
          </cell>
        </row>
      </sheetData>
      <sheetData sheetId="2011">
        <row r="8">
          <cell r="D8">
            <v>15739</v>
          </cell>
        </row>
      </sheetData>
      <sheetData sheetId="2012">
        <row r="8">
          <cell r="D8">
            <v>15739</v>
          </cell>
        </row>
      </sheetData>
      <sheetData sheetId="2013">
        <row r="8">
          <cell r="D8">
            <v>15739</v>
          </cell>
        </row>
      </sheetData>
      <sheetData sheetId="2014">
        <row r="8">
          <cell r="D8">
            <v>15739</v>
          </cell>
        </row>
      </sheetData>
      <sheetData sheetId="2015">
        <row r="8">
          <cell r="D8">
            <v>15739</v>
          </cell>
        </row>
      </sheetData>
      <sheetData sheetId="2016">
        <row r="8">
          <cell r="D8">
            <v>15739</v>
          </cell>
        </row>
      </sheetData>
      <sheetData sheetId="2017">
        <row r="8">
          <cell r="D8">
            <v>15739</v>
          </cell>
        </row>
      </sheetData>
      <sheetData sheetId="2018">
        <row r="8">
          <cell r="D8">
            <v>15739</v>
          </cell>
        </row>
      </sheetData>
      <sheetData sheetId="2019">
        <row r="8">
          <cell r="D8">
            <v>15739</v>
          </cell>
        </row>
      </sheetData>
      <sheetData sheetId="2020">
        <row r="8">
          <cell r="D8">
            <v>15739</v>
          </cell>
        </row>
      </sheetData>
      <sheetData sheetId="2021"/>
      <sheetData sheetId="2022"/>
      <sheetData sheetId="2023">
        <row r="8">
          <cell r="D8">
            <v>15739</v>
          </cell>
        </row>
      </sheetData>
      <sheetData sheetId="2024">
        <row r="8">
          <cell r="D8">
            <v>15739</v>
          </cell>
        </row>
      </sheetData>
      <sheetData sheetId="2025"/>
      <sheetData sheetId="2026"/>
      <sheetData sheetId="2027"/>
      <sheetData sheetId="2028"/>
      <sheetData sheetId="2029"/>
      <sheetData sheetId="2030">
        <row r="2">
          <cell r="A2">
            <v>0</v>
          </cell>
        </row>
      </sheetData>
      <sheetData sheetId="2031"/>
      <sheetData sheetId="2032"/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>
        <row r="2">
          <cell r="A2">
            <v>0</v>
          </cell>
        </row>
      </sheetData>
      <sheetData sheetId="2065">
        <row r="2">
          <cell r="A2">
            <v>0</v>
          </cell>
        </row>
      </sheetData>
      <sheetData sheetId="2066">
        <row r="2">
          <cell r="A2">
            <v>0</v>
          </cell>
        </row>
      </sheetData>
      <sheetData sheetId="2067"/>
      <sheetData sheetId="2068"/>
      <sheetData sheetId="2069">
        <row r="2">
          <cell r="A2">
            <v>0</v>
          </cell>
        </row>
      </sheetData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>
        <row r="2">
          <cell r="A2">
            <v>0</v>
          </cell>
        </row>
      </sheetData>
      <sheetData sheetId="2100">
        <row r="2">
          <cell r="A2">
            <v>0</v>
          </cell>
        </row>
      </sheetData>
      <sheetData sheetId="2101">
        <row r="2">
          <cell r="A2">
            <v>0</v>
          </cell>
        </row>
      </sheetData>
      <sheetData sheetId="2102">
        <row r="2">
          <cell r="A2">
            <v>0</v>
          </cell>
        </row>
      </sheetData>
      <sheetData sheetId="2103">
        <row r="2">
          <cell r="A2">
            <v>0</v>
          </cell>
        </row>
      </sheetData>
      <sheetData sheetId="2104">
        <row r="2">
          <cell r="A2">
            <v>0</v>
          </cell>
        </row>
      </sheetData>
      <sheetData sheetId="2105">
        <row r="2">
          <cell r="A2">
            <v>0</v>
          </cell>
        </row>
      </sheetData>
      <sheetData sheetId="2106">
        <row r="2">
          <cell r="A2">
            <v>0</v>
          </cell>
        </row>
      </sheetData>
      <sheetData sheetId="2107">
        <row r="2">
          <cell r="A2">
            <v>0</v>
          </cell>
        </row>
      </sheetData>
      <sheetData sheetId="2108">
        <row r="2">
          <cell r="A2">
            <v>0</v>
          </cell>
        </row>
      </sheetData>
      <sheetData sheetId="2109">
        <row r="2">
          <cell r="A2">
            <v>0</v>
          </cell>
        </row>
      </sheetData>
      <sheetData sheetId="2110">
        <row r="2">
          <cell r="A2">
            <v>0</v>
          </cell>
        </row>
      </sheetData>
      <sheetData sheetId="2111">
        <row r="2">
          <cell r="A2">
            <v>0</v>
          </cell>
        </row>
      </sheetData>
      <sheetData sheetId="2112">
        <row r="2">
          <cell r="A2">
            <v>0</v>
          </cell>
        </row>
      </sheetData>
      <sheetData sheetId="2113">
        <row r="2">
          <cell r="A2">
            <v>0</v>
          </cell>
        </row>
      </sheetData>
      <sheetData sheetId="2114">
        <row r="2">
          <cell r="A2">
            <v>0</v>
          </cell>
        </row>
      </sheetData>
      <sheetData sheetId="2115">
        <row r="2">
          <cell r="A2">
            <v>0</v>
          </cell>
        </row>
      </sheetData>
      <sheetData sheetId="2116">
        <row r="2">
          <cell r="A2">
            <v>0</v>
          </cell>
        </row>
      </sheetData>
      <sheetData sheetId="2117">
        <row r="2">
          <cell r="A2">
            <v>0</v>
          </cell>
        </row>
      </sheetData>
      <sheetData sheetId="2118">
        <row r="2">
          <cell r="A2">
            <v>0</v>
          </cell>
        </row>
      </sheetData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>
        <row r="8">
          <cell r="D8">
            <v>15739</v>
          </cell>
        </row>
      </sheetData>
      <sheetData sheetId="2143">
        <row r="8">
          <cell r="D8">
            <v>15739</v>
          </cell>
        </row>
      </sheetData>
      <sheetData sheetId="2144">
        <row r="8">
          <cell r="D8">
            <v>15739</v>
          </cell>
        </row>
      </sheetData>
      <sheetData sheetId="2145">
        <row r="8">
          <cell r="D8">
            <v>15739</v>
          </cell>
        </row>
      </sheetData>
      <sheetData sheetId="2146">
        <row r="8">
          <cell r="D8">
            <v>15739</v>
          </cell>
        </row>
      </sheetData>
      <sheetData sheetId="2147">
        <row r="8">
          <cell r="D8">
            <v>15739</v>
          </cell>
        </row>
      </sheetData>
      <sheetData sheetId="2148">
        <row r="8">
          <cell r="D8">
            <v>15739</v>
          </cell>
        </row>
      </sheetData>
      <sheetData sheetId="2149">
        <row r="8">
          <cell r="D8">
            <v>15739</v>
          </cell>
        </row>
      </sheetData>
      <sheetData sheetId="2150">
        <row r="8">
          <cell r="D8">
            <v>15739</v>
          </cell>
        </row>
      </sheetData>
      <sheetData sheetId="2151">
        <row r="8">
          <cell r="D8">
            <v>15739</v>
          </cell>
        </row>
      </sheetData>
      <sheetData sheetId="2152"/>
      <sheetData sheetId="2153">
        <row r="2">
          <cell r="A2">
            <v>0</v>
          </cell>
        </row>
      </sheetData>
      <sheetData sheetId="2154">
        <row r="2">
          <cell r="A2">
            <v>0</v>
          </cell>
        </row>
      </sheetData>
      <sheetData sheetId="2155">
        <row r="2">
          <cell r="A2">
            <v>0</v>
          </cell>
        </row>
      </sheetData>
      <sheetData sheetId="2156"/>
      <sheetData sheetId="2157"/>
      <sheetData sheetId="2158"/>
      <sheetData sheetId="2159"/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>
        <row r="2">
          <cell r="A2">
            <v>0</v>
          </cell>
        </row>
      </sheetData>
      <sheetData sheetId="2163">
        <row r="2">
          <cell r="A2">
            <v>0</v>
          </cell>
        </row>
      </sheetData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>
        <row r="2">
          <cell r="A2">
            <v>0</v>
          </cell>
        </row>
      </sheetData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>
        <row r="2">
          <cell r="A2">
            <v>0</v>
          </cell>
        </row>
      </sheetData>
      <sheetData sheetId="2176">
        <row r="2">
          <cell r="A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D33"/>
  <sheetViews>
    <sheetView tabSelected="1" zoomScale="85" zoomScaleNormal="85" workbookViewId="0">
      <selection activeCell="N31" sqref="N31"/>
    </sheetView>
  </sheetViews>
  <sheetFormatPr defaultRowHeight="15" x14ac:dyDescent="0.25"/>
  <cols>
    <col min="3" max="3" width="46" customWidth="1"/>
    <col min="4" max="14" width="8.7109375" style="10" customWidth="1"/>
    <col min="15" max="15" width="11.140625" style="10" customWidth="1"/>
    <col min="16" max="26" width="8.7109375" style="10" customWidth="1"/>
    <col min="27" max="27" width="11.140625" style="10" customWidth="1"/>
    <col min="28" max="29" width="8.7109375" style="10" customWidth="1"/>
    <col min="30" max="30" width="12.28515625" style="10" customWidth="1"/>
  </cols>
  <sheetData>
    <row r="1" spans="2:30" ht="18.75" x14ac:dyDescent="0.3">
      <c r="B1" s="226" t="s">
        <v>279</v>
      </c>
    </row>
    <row r="5" spans="2:30" ht="15" customHeight="1" x14ac:dyDescent="0.25">
      <c r="B5" s="146" t="s">
        <v>111</v>
      </c>
      <c r="C5" s="146" t="s">
        <v>58</v>
      </c>
      <c r="D5" s="147" t="s">
        <v>110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9"/>
    </row>
    <row r="6" spans="2:30" ht="15" customHeight="1" x14ac:dyDescent="0.25">
      <c r="B6" s="146"/>
      <c r="C6" s="146"/>
      <c r="D6" s="146">
        <v>2023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>
        <v>2024</v>
      </c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 t="s">
        <v>216</v>
      </c>
      <c r="AC6" s="146"/>
      <c r="AD6" s="146"/>
    </row>
    <row r="7" spans="2:30" x14ac:dyDescent="0.25"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</row>
    <row r="8" spans="2:30" x14ac:dyDescent="0.25"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</row>
    <row r="9" spans="2:30" x14ac:dyDescent="0.25"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</row>
    <row r="10" spans="2:30" x14ac:dyDescent="0.25">
      <c r="B10" s="146"/>
      <c r="C10" s="146"/>
      <c r="D10" s="146" t="s">
        <v>109</v>
      </c>
      <c r="E10" s="146"/>
      <c r="F10" s="146"/>
      <c r="G10" s="146" t="s">
        <v>108</v>
      </c>
      <c r="H10" s="146"/>
      <c r="I10" s="146"/>
      <c r="J10" s="147" t="s">
        <v>107</v>
      </c>
      <c r="K10" s="148"/>
      <c r="L10" s="149"/>
      <c r="M10" s="147" t="s">
        <v>106</v>
      </c>
      <c r="N10" s="148"/>
      <c r="O10" s="149"/>
      <c r="P10" s="146" t="s">
        <v>109</v>
      </c>
      <c r="Q10" s="146"/>
      <c r="R10" s="146"/>
      <c r="S10" s="146" t="s">
        <v>108</v>
      </c>
      <c r="T10" s="146"/>
      <c r="U10" s="146"/>
      <c r="V10" s="147" t="s">
        <v>107</v>
      </c>
      <c r="W10" s="148"/>
      <c r="X10" s="149"/>
      <c r="Y10" s="147" t="s">
        <v>106</v>
      </c>
      <c r="Z10" s="148"/>
      <c r="AA10" s="149"/>
      <c r="AB10" s="146"/>
      <c r="AC10" s="146"/>
      <c r="AD10" s="146"/>
    </row>
    <row r="11" spans="2:30" ht="42.75" x14ac:dyDescent="0.25">
      <c r="B11" s="14"/>
      <c r="C11" s="14"/>
      <c r="D11" s="13" t="s">
        <v>105</v>
      </c>
      <c r="E11" s="13" t="s">
        <v>104</v>
      </c>
      <c r="F11" s="13" t="s">
        <v>103</v>
      </c>
      <c r="G11" s="13" t="s">
        <v>105</v>
      </c>
      <c r="H11" s="13" t="s">
        <v>104</v>
      </c>
      <c r="I11" s="13" t="s">
        <v>103</v>
      </c>
      <c r="J11" s="13" t="s">
        <v>105</v>
      </c>
      <c r="K11" s="13" t="s">
        <v>104</v>
      </c>
      <c r="L11" s="13" t="s">
        <v>103</v>
      </c>
      <c r="M11" s="13" t="s">
        <v>105</v>
      </c>
      <c r="N11" s="13" t="s">
        <v>104</v>
      </c>
      <c r="O11" s="13" t="s">
        <v>103</v>
      </c>
      <c r="P11" s="13" t="s">
        <v>105</v>
      </c>
      <c r="Q11" s="13" t="s">
        <v>104</v>
      </c>
      <c r="R11" s="13" t="s">
        <v>103</v>
      </c>
      <c r="S11" s="13" t="s">
        <v>105</v>
      </c>
      <c r="T11" s="13" t="s">
        <v>104</v>
      </c>
      <c r="U11" s="13" t="s">
        <v>103</v>
      </c>
      <c r="V11" s="13" t="s">
        <v>105</v>
      </c>
      <c r="W11" s="13" t="s">
        <v>104</v>
      </c>
      <c r="X11" s="13" t="s">
        <v>103</v>
      </c>
      <c r="Y11" s="13" t="s">
        <v>105</v>
      </c>
      <c r="Z11" s="13" t="s">
        <v>104</v>
      </c>
      <c r="AA11" s="13" t="s">
        <v>103</v>
      </c>
      <c r="AB11" s="13" t="s">
        <v>105</v>
      </c>
      <c r="AC11" s="13" t="s">
        <v>104</v>
      </c>
      <c r="AD11" s="13" t="s">
        <v>103</v>
      </c>
    </row>
    <row r="12" spans="2:30" ht="30" x14ac:dyDescent="0.25">
      <c r="B12" s="139">
        <v>1</v>
      </c>
      <c r="C12" s="27" t="s">
        <v>102</v>
      </c>
      <c r="D12" s="139">
        <f>D13+D14</f>
        <v>0</v>
      </c>
      <c r="E12" s="139">
        <f t="shared" ref="E12:O12" si="0">E13+E14</f>
        <v>0</v>
      </c>
      <c r="F12" s="139">
        <f t="shared" si="0"/>
        <v>0</v>
      </c>
      <c r="G12" s="139">
        <f t="shared" si="0"/>
        <v>0</v>
      </c>
      <c r="H12" s="139">
        <f t="shared" si="0"/>
        <v>0</v>
      </c>
      <c r="I12" s="139">
        <f t="shared" si="0"/>
        <v>0</v>
      </c>
      <c r="J12" s="139">
        <f t="shared" si="0"/>
        <v>0</v>
      </c>
      <c r="K12" s="139">
        <f t="shared" si="0"/>
        <v>0</v>
      </c>
      <c r="L12" s="139">
        <f t="shared" si="0"/>
        <v>0</v>
      </c>
      <c r="M12" s="139">
        <f t="shared" si="0"/>
        <v>0</v>
      </c>
      <c r="N12" s="139">
        <f t="shared" si="0"/>
        <v>0</v>
      </c>
      <c r="O12" s="139">
        <f t="shared" si="0"/>
        <v>0</v>
      </c>
      <c r="P12" s="139">
        <v>0</v>
      </c>
      <c r="Q12" s="139">
        <f t="shared" ref="Q12:AA12" si="1">SUM(Q13:Q14)</f>
        <v>0</v>
      </c>
      <c r="R12" s="139">
        <f t="shared" si="1"/>
        <v>6</v>
      </c>
      <c r="S12" s="139">
        <f t="shared" si="1"/>
        <v>0</v>
      </c>
      <c r="T12" s="139">
        <f t="shared" si="1"/>
        <v>0</v>
      </c>
      <c r="U12" s="139">
        <f t="shared" si="1"/>
        <v>4</v>
      </c>
      <c r="V12" s="139">
        <f t="shared" si="1"/>
        <v>0</v>
      </c>
      <c r="W12" s="139">
        <f t="shared" si="1"/>
        <v>0</v>
      </c>
      <c r="X12" s="139">
        <f t="shared" si="1"/>
        <v>97</v>
      </c>
      <c r="Y12" s="139">
        <f t="shared" si="1"/>
        <v>0</v>
      </c>
      <c r="Z12" s="139">
        <f t="shared" si="1"/>
        <v>0</v>
      </c>
      <c r="AA12" s="139">
        <f t="shared" si="1"/>
        <v>363</v>
      </c>
      <c r="AB12" s="139">
        <f>(P12+S12+V12+Y12)-(D12+G12+J12+M12)</f>
        <v>0</v>
      </c>
      <c r="AC12" s="139">
        <f t="shared" ref="AC12:AD14" si="2">(Q12+T12+W12+Z12)-(E12+H12+K12+N12)</f>
        <v>0</v>
      </c>
      <c r="AD12" s="139">
        <f t="shared" si="2"/>
        <v>470</v>
      </c>
    </row>
    <row r="13" spans="2:30" x14ac:dyDescent="0.25">
      <c r="B13" s="139">
        <v>2</v>
      </c>
      <c r="C13" s="14" t="s">
        <v>101</v>
      </c>
      <c r="D13" s="139">
        <v>0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  <c r="AA13" s="139">
        <v>213</v>
      </c>
      <c r="AB13" s="139">
        <f t="shared" ref="AB13:AB14" si="3">(P13+S13+V13+Y13)-(D13+G13+J13+M13)</f>
        <v>0</v>
      </c>
      <c r="AC13" s="139">
        <f t="shared" si="2"/>
        <v>0</v>
      </c>
      <c r="AD13" s="139">
        <f t="shared" si="2"/>
        <v>213</v>
      </c>
    </row>
    <row r="14" spans="2:30" x14ac:dyDescent="0.25">
      <c r="B14" s="139">
        <v>3</v>
      </c>
      <c r="C14" s="14" t="s">
        <v>100</v>
      </c>
      <c r="D14" s="139">
        <v>0</v>
      </c>
      <c r="E14" s="139">
        <v>0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6</v>
      </c>
      <c r="S14" s="139">
        <v>0</v>
      </c>
      <c r="T14" s="139">
        <v>0</v>
      </c>
      <c r="U14" s="139">
        <v>4</v>
      </c>
      <c r="V14" s="139">
        <v>0</v>
      </c>
      <c r="W14" s="139">
        <v>0</v>
      </c>
      <c r="X14" s="139">
        <v>97</v>
      </c>
      <c r="Y14" s="139">
        <v>0</v>
      </c>
      <c r="Z14" s="139">
        <v>0</v>
      </c>
      <c r="AA14" s="139">
        <v>150</v>
      </c>
      <c r="AB14" s="139">
        <f t="shared" si="3"/>
        <v>0</v>
      </c>
      <c r="AC14" s="139">
        <f t="shared" si="2"/>
        <v>0</v>
      </c>
      <c r="AD14" s="139">
        <f>(R14+U14+X14+AA14)-(F14+I14+L14+O14)</f>
        <v>257</v>
      </c>
    </row>
    <row r="33" spans="5:5" x14ac:dyDescent="0.25">
      <c r="E33" s="10" t="s">
        <v>254</v>
      </c>
    </row>
  </sheetData>
  <mergeCells count="14">
    <mergeCell ref="B5:B10"/>
    <mergeCell ref="C5:C10"/>
    <mergeCell ref="D5:AD5"/>
    <mergeCell ref="D6:O9"/>
    <mergeCell ref="P6:AA9"/>
    <mergeCell ref="AB6:AD10"/>
    <mergeCell ref="D10:F10"/>
    <mergeCell ref="G10:I10"/>
    <mergeCell ref="J10:L10"/>
    <mergeCell ref="M10:O10"/>
    <mergeCell ref="P10:R10"/>
    <mergeCell ref="S10:U10"/>
    <mergeCell ref="V10:X10"/>
    <mergeCell ref="Y10:AA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14"/>
  <sheetViews>
    <sheetView zoomScale="85" zoomScaleNormal="85" workbookViewId="0">
      <selection activeCell="D9" sqref="D9"/>
    </sheetView>
  </sheetViews>
  <sheetFormatPr defaultColWidth="9.140625" defaultRowHeight="15" x14ac:dyDescent="0.25"/>
  <cols>
    <col min="1" max="1" width="6.85546875" style="57" customWidth="1"/>
    <col min="2" max="2" width="24.42578125" style="59" customWidth="1"/>
    <col min="3" max="3" width="17.85546875" style="59" customWidth="1"/>
    <col min="4" max="4" width="46.5703125" style="59" customWidth="1"/>
    <col min="5" max="5" width="29" style="59" customWidth="1"/>
    <col min="6" max="6" width="24.42578125" style="59" customWidth="1"/>
    <col min="7" max="7" width="30" style="59" customWidth="1"/>
    <col min="8" max="10" width="21.5703125" style="59" customWidth="1"/>
    <col min="11" max="11" width="24.42578125" style="59" customWidth="1"/>
    <col min="12" max="15" width="9.140625" style="58"/>
    <col min="16" max="16384" width="9.140625" style="59"/>
  </cols>
  <sheetData>
    <row r="1" spans="1:16" ht="39.75" customHeight="1" x14ac:dyDescent="0.25">
      <c r="B1" s="194" t="s">
        <v>250</v>
      </c>
      <c r="C1" s="194"/>
      <c r="D1" s="194"/>
      <c r="E1" s="194"/>
      <c r="F1" s="194"/>
      <c r="G1" s="194"/>
      <c r="H1" s="194"/>
      <c r="I1" s="194"/>
      <c r="J1" s="194"/>
      <c r="K1" s="194"/>
    </row>
    <row r="2" spans="1:16" ht="90" x14ac:dyDescent="0.25">
      <c r="A2" s="64" t="s">
        <v>0</v>
      </c>
      <c r="B2" s="65" t="s">
        <v>48</v>
      </c>
      <c r="C2" s="65" t="s">
        <v>49</v>
      </c>
      <c r="D2" s="65" t="s">
        <v>50</v>
      </c>
      <c r="E2" s="65" t="s">
        <v>51</v>
      </c>
      <c r="F2" s="65" t="s">
        <v>52</v>
      </c>
      <c r="G2" s="65" t="s">
        <v>53</v>
      </c>
      <c r="H2" s="65" t="s">
        <v>54</v>
      </c>
      <c r="I2" s="65" t="s">
        <v>55</v>
      </c>
      <c r="J2" s="65" t="s">
        <v>81</v>
      </c>
      <c r="K2" s="65" t="s">
        <v>56</v>
      </c>
      <c r="L2" s="60"/>
      <c r="M2" s="60"/>
      <c r="N2" s="60"/>
      <c r="O2" s="60"/>
      <c r="P2" s="61"/>
    </row>
    <row r="3" spans="1:16" ht="405" x14ac:dyDescent="0.25">
      <c r="A3" s="66">
        <v>1</v>
      </c>
      <c r="B3" s="67" t="s">
        <v>265</v>
      </c>
      <c r="C3" s="68" t="s">
        <v>57</v>
      </c>
      <c r="D3" s="68" t="s">
        <v>266</v>
      </c>
      <c r="E3" s="69" t="s">
        <v>267</v>
      </c>
      <c r="F3" s="68" t="s">
        <v>251</v>
      </c>
      <c r="G3" s="68" t="s">
        <v>273</v>
      </c>
      <c r="H3" s="84">
        <v>38</v>
      </c>
      <c r="I3" s="68">
        <v>30</v>
      </c>
      <c r="J3" s="68" t="s">
        <v>155</v>
      </c>
      <c r="K3" s="68" t="s">
        <v>155</v>
      </c>
      <c r="L3" s="62"/>
      <c r="M3" s="62"/>
      <c r="N3" s="62"/>
      <c r="O3" s="62"/>
    </row>
    <row r="4" spans="1:16" x14ac:dyDescent="0.25">
      <c r="A4" s="63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6" x14ac:dyDescent="0.25">
      <c r="A5" s="63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6" x14ac:dyDescent="0.25">
      <c r="A6" s="63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6" x14ac:dyDescent="0.25">
      <c r="A7" s="63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6" x14ac:dyDescent="0.25">
      <c r="A8" s="63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6" x14ac:dyDescent="0.25">
      <c r="A9" s="63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1:16" x14ac:dyDescent="0.25">
      <c r="A10" s="63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1:16" x14ac:dyDescent="0.25">
      <c r="A11" s="63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6" x14ac:dyDescent="0.25">
      <c r="A12" s="63"/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6" x14ac:dyDescent="0.25">
      <c r="A13" s="63"/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6" x14ac:dyDescent="0.25">
      <c r="A14" s="63"/>
      <c r="B14" s="58"/>
      <c r="C14" s="58"/>
      <c r="D14" s="58"/>
      <c r="E14" s="58"/>
      <c r="F14" s="58"/>
      <c r="G14" s="58"/>
      <c r="H14" s="58"/>
      <c r="I14" s="58"/>
      <c r="J14" s="58"/>
      <c r="K14" s="58"/>
    </row>
  </sheetData>
  <mergeCells count="1">
    <mergeCell ref="B1:K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F11"/>
  <sheetViews>
    <sheetView workbookViewId="0">
      <selection activeCell="J4" sqref="J4"/>
    </sheetView>
  </sheetViews>
  <sheetFormatPr defaultRowHeight="15" x14ac:dyDescent="0.25"/>
  <cols>
    <col min="3" max="3" width="82" customWidth="1"/>
    <col min="4" max="4" width="16.42578125" bestFit="1" customWidth="1"/>
    <col min="5" max="5" width="23.85546875" customWidth="1"/>
  </cols>
  <sheetData>
    <row r="1" spans="2:6" s="1" customFormat="1" ht="41.25" customHeight="1" x14ac:dyDescent="0.25">
      <c r="B1" s="195" t="s">
        <v>245</v>
      </c>
      <c r="C1" s="195"/>
      <c r="D1" s="195"/>
      <c r="E1" s="195"/>
    </row>
    <row r="2" spans="2:6" ht="32.25" customHeight="1" x14ac:dyDescent="0.25">
      <c r="B2" s="6" t="s">
        <v>0</v>
      </c>
      <c r="C2" s="6" t="s">
        <v>82</v>
      </c>
      <c r="D2" s="6"/>
      <c r="E2" s="6"/>
      <c r="F2" s="3"/>
    </row>
    <row r="3" spans="2:6" ht="57.75" customHeight="1" x14ac:dyDescent="0.25">
      <c r="B3" s="4">
        <v>1</v>
      </c>
      <c r="C3" s="7" t="s">
        <v>84</v>
      </c>
      <c r="D3" s="4" t="s">
        <v>85</v>
      </c>
      <c r="E3" s="135" t="s">
        <v>272</v>
      </c>
      <c r="F3" s="3"/>
    </row>
    <row r="4" spans="2:6" ht="39" customHeight="1" x14ac:dyDescent="0.25">
      <c r="B4" s="4">
        <v>2</v>
      </c>
      <c r="C4" s="8" t="s">
        <v>83</v>
      </c>
      <c r="D4" s="4" t="s">
        <v>86</v>
      </c>
      <c r="E4" s="219">
        <v>542</v>
      </c>
      <c r="F4" s="3"/>
    </row>
    <row r="5" spans="2:6" ht="39" customHeight="1" x14ac:dyDescent="0.25">
      <c r="B5" s="2" t="s">
        <v>11</v>
      </c>
      <c r="C5" s="8" t="s">
        <v>88</v>
      </c>
      <c r="D5" s="4" t="s">
        <v>86</v>
      </c>
      <c r="E5" s="219">
        <v>542</v>
      </c>
      <c r="F5" s="3"/>
    </row>
    <row r="6" spans="2:6" ht="48.75" customHeight="1" x14ac:dyDescent="0.25">
      <c r="B6" s="2" t="s">
        <v>12</v>
      </c>
      <c r="C6" s="8" t="s">
        <v>89</v>
      </c>
      <c r="D6" s="4" t="s">
        <v>86</v>
      </c>
      <c r="E6" s="219">
        <v>0</v>
      </c>
      <c r="F6" s="3"/>
    </row>
    <row r="7" spans="2:6" ht="33.75" customHeight="1" x14ac:dyDescent="0.25">
      <c r="B7" s="2" t="s">
        <v>90</v>
      </c>
      <c r="C7" s="8" t="s">
        <v>92</v>
      </c>
      <c r="D7" s="4" t="s">
        <v>87</v>
      </c>
      <c r="E7" s="220">
        <v>0.5</v>
      </c>
      <c r="F7" s="3"/>
    </row>
    <row r="8" spans="2:6" ht="43.5" customHeight="1" x14ac:dyDescent="0.25">
      <c r="B8" s="2" t="s">
        <v>91</v>
      </c>
      <c r="C8" s="8" t="s">
        <v>93</v>
      </c>
      <c r="D8" s="4" t="s">
        <v>87</v>
      </c>
      <c r="E8" s="220">
        <v>3</v>
      </c>
      <c r="F8" s="3"/>
    </row>
    <row r="9" spans="2:6" x14ac:dyDescent="0.25">
      <c r="F9" s="3"/>
    </row>
    <row r="10" spans="2:6" x14ac:dyDescent="0.25">
      <c r="F10" s="3"/>
    </row>
    <row r="11" spans="2:6" x14ac:dyDescent="0.25">
      <c r="F11" s="3"/>
    </row>
  </sheetData>
  <mergeCells count="1">
    <mergeCell ref="B1:E1"/>
  </mergeCells>
  <conditionalFormatting sqref="E7">
    <cfRule type="containsBlanks" dxfId="1" priority="2">
      <formula>LEN(TRIM(E7))=0</formula>
    </cfRule>
  </conditionalFormatting>
  <conditionalFormatting sqref="E8">
    <cfRule type="containsBlanks" dxfId="0" priority="1">
      <formula>LEN(TRIM(E8))=0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162"/>
  <sheetViews>
    <sheetView topLeftCell="A10" workbookViewId="0">
      <selection activeCell="F39" sqref="F39"/>
    </sheetView>
  </sheetViews>
  <sheetFormatPr defaultColWidth="9.140625" defaultRowHeight="15" x14ac:dyDescent="0.25"/>
  <cols>
    <col min="1" max="1" width="9.140625" style="9"/>
    <col min="2" max="2" width="20.7109375" style="9" customWidth="1"/>
    <col min="3" max="3" width="11.7109375" style="9" customWidth="1"/>
    <col min="4" max="4" width="13.42578125" style="9" customWidth="1"/>
    <col min="5" max="5" width="13.28515625" style="9" customWidth="1"/>
    <col min="6" max="6" width="25.7109375" style="9" customWidth="1"/>
    <col min="7" max="7" width="16.5703125" style="9" customWidth="1"/>
    <col min="8" max="15" width="14.140625" style="9" customWidth="1"/>
    <col min="16" max="16" width="9.140625" style="9"/>
    <col min="17" max="17" width="10.140625" style="9" bestFit="1" customWidth="1"/>
    <col min="18" max="16384" width="9.140625" style="9"/>
  </cols>
  <sheetData>
    <row r="1" spans="1:15" ht="15.75" x14ac:dyDescent="0.25">
      <c r="A1" s="201" t="s">
        <v>0</v>
      </c>
      <c r="B1" s="197" t="s">
        <v>249</v>
      </c>
      <c r="C1" s="201" t="s">
        <v>99</v>
      </c>
      <c r="D1" s="197" t="s">
        <v>98</v>
      </c>
      <c r="E1" s="201" t="s">
        <v>97</v>
      </c>
      <c r="F1" s="196" t="s">
        <v>96</v>
      </c>
      <c r="G1" s="196"/>
      <c r="H1" s="196"/>
      <c r="I1" s="196"/>
      <c r="J1" s="196"/>
      <c r="K1" s="196"/>
      <c r="L1" s="196"/>
      <c r="M1" s="196"/>
      <c r="N1" s="196"/>
      <c r="O1" s="196"/>
    </row>
    <row r="2" spans="1:15" ht="101.25" x14ac:dyDescent="0.25">
      <c r="A2" s="201"/>
      <c r="B2" s="198"/>
      <c r="C2" s="201"/>
      <c r="D2" s="198"/>
      <c r="E2" s="201"/>
      <c r="F2" s="96" t="s">
        <v>183</v>
      </c>
      <c r="G2" s="96" t="s">
        <v>184</v>
      </c>
      <c r="H2" s="96" t="s">
        <v>185</v>
      </c>
      <c r="I2" s="96" t="s">
        <v>186</v>
      </c>
      <c r="J2" s="96" t="s">
        <v>187</v>
      </c>
      <c r="K2" s="96" t="s">
        <v>188</v>
      </c>
      <c r="L2" s="96" t="s">
        <v>189</v>
      </c>
      <c r="M2" s="96" t="s">
        <v>190</v>
      </c>
      <c r="N2" s="96" t="s">
        <v>191</v>
      </c>
      <c r="O2" s="96" t="s">
        <v>192</v>
      </c>
    </row>
    <row r="3" spans="1:15" ht="23.25" customHeight="1" x14ac:dyDescent="0.25">
      <c r="A3" s="201"/>
      <c r="B3" s="199"/>
      <c r="C3" s="201"/>
      <c r="D3" s="199"/>
      <c r="E3" s="201"/>
      <c r="F3" s="96" t="s">
        <v>95</v>
      </c>
      <c r="G3" s="96" t="s">
        <v>95</v>
      </c>
      <c r="H3" s="96" t="s">
        <v>95</v>
      </c>
      <c r="I3" s="96" t="s">
        <v>95</v>
      </c>
      <c r="J3" s="96" t="s">
        <v>95</v>
      </c>
      <c r="K3" s="96" t="s">
        <v>95</v>
      </c>
      <c r="L3" s="96" t="s">
        <v>95</v>
      </c>
      <c r="M3" s="96" t="s">
        <v>95</v>
      </c>
      <c r="N3" s="96" t="s">
        <v>95</v>
      </c>
      <c r="O3" s="96" t="s">
        <v>95</v>
      </c>
    </row>
    <row r="4" spans="1:15" x14ac:dyDescent="0.25">
      <c r="A4" s="71">
        <v>1</v>
      </c>
      <c r="B4" s="137" t="s">
        <v>265</v>
      </c>
      <c r="C4" s="102" t="s">
        <v>259</v>
      </c>
      <c r="D4" s="121">
        <v>1</v>
      </c>
      <c r="E4" s="101">
        <v>44939</v>
      </c>
      <c r="F4" s="102">
        <v>5</v>
      </c>
      <c r="G4" s="102">
        <v>4</v>
      </c>
      <c r="H4" s="102">
        <v>5</v>
      </c>
      <c r="I4" s="102">
        <v>5</v>
      </c>
      <c r="J4" s="102">
        <v>5</v>
      </c>
      <c r="K4" s="102">
        <v>5</v>
      </c>
      <c r="L4" s="102">
        <v>5</v>
      </c>
      <c r="M4" s="102">
        <v>5</v>
      </c>
      <c r="N4" s="102">
        <v>4</v>
      </c>
      <c r="O4" s="102">
        <v>5</v>
      </c>
    </row>
    <row r="5" spans="1:15" x14ac:dyDescent="0.25">
      <c r="A5" s="12">
        <v>2</v>
      </c>
      <c r="B5" s="137" t="s">
        <v>265</v>
      </c>
      <c r="C5" s="102" t="s">
        <v>259</v>
      </c>
      <c r="D5" s="121">
        <v>2</v>
      </c>
      <c r="E5" s="101">
        <v>44950</v>
      </c>
      <c r="F5" s="102">
        <v>5</v>
      </c>
      <c r="G5" s="102">
        <v>4</v>
      </c>
      <c r="H5" s="102">
        <v>5</v>
      </c>
      <c r="I5" s="102">
        <v>4</v>
      </c>
      <c r="J5" s="102">
        <v>5</v>
      </c>
      <c r="K5" s="102">
        <v>4</v>
      </c>
      <c r="L5" s="102">
        <v>5</v>
      </c>
      <c r="M5" s="102">
        <v>5</v>
      </c>
      <c r="N5" s="102">
        <v>5</v>
      </c>
      <c r="O5" s="102">
        <v>4</v>
      </c>
    </row>
    <row r="6" spans="1:15" x14ac:dyDescent="0.25">
      <c r="A6" s="12">
        <v>3</v>
      </c>
      <c r="B6" s="137" t="s">
        <v>265</v>
      </c>
      <c r="C6" s="102" t="s">
        <v>259</v>
      </c>
      <c r="D6" s="121">
        <v>1</v>
      </c>
      <c r="E6" s="101">
        <v>44963</v>
      </c>
      <c r="F6" s="102">
        <v>4</v>
      </c>
      <c r="G6" s="102">
        <v>5</v>
      </c>
      <c r="H6" s="102">
        <v>5</v>
      </c>
      <c r="I6" s="102">
        <v>4</v>
      </c>
      <c r="J6" s="102">
        <v>5</v>
      </c>
      <c r="K6" s="102">
        <v>4</v>
      </c>
      <c r="L6" s="102">
        <v>5</v>
      </c>
      <c r="M6" s="102">
        <v>4</v>
      </c>
      <c r="N6" s="102">
        <v>4</v>
      </c>
      <c r="O6" s="102">
        <v>4</v>
      </c>
    </row>
    <row r="7" spans="1:15" x14ac:dyDescent="0.25">
      <c r="A7" s="71">
        <v>4</v>
      </c>
      <c r="B7" s="137" t="s">
        <v>265</v>
      </c>
      <c r="C7" s="102" t="s">
        <v>252</v>
      </c>
      <c r="D7" s="121">
        <v>1</v>
      </c>
      <c r="E7" s="101">
        <v>44965</v>
      </c>
      <c r="F7" s="102">
        <v>4</v>
      </c>
      <c r="G7" s="102">
        <v>4</v>
      </c>
      <c r="H7" s="102">
        <v>5</v>
      </c>
      <c r="I7" s="102">
        <v>4</v>
      </c>
      <c r="J7" s="102">
        <v>5</v>
      </c>
      <c r="K7" s="102">
        <v>4</v>
      </c>
      <c r="L7" s="102">
        <v>4</v>
      </c>
      <c r="M7" s="102">
        <v>4</v>
      </c>
      <c r="N7" s="102">
        <v>5</v>
      </c>
      <c r="O7" s="102">
        <v>4</v>
      </c>
    </row>
    <row r="8" spans="1:15" x14ac:dyDescent="0.25">
      <c r="A8" s="71">
        <v>5</v>
      </c>
      <c r="B8" s="137" t="s">
        <v>265</v>
      </c>
      <c r="C8" s="102" t="s">
        <v>259</v>
      </c>
      <c r="D8" s="121">
        <v>2</v>
      </c>
      <c r="E8" s="101">
        <v>44965</v>
      </c>
      <c r="F8" s="102">
        <v>5</v>
      </c>
      <c r="G8" s="102">
        <v>5</v>
      </c>
      <c r="H8" s="102">
        <v>5</v>
      </c>
      <c r="I8" s="102">
        <v>5</v>
      </c>
      <c r="J8" s="102">
        <v>5</v>
      </c>
      <c r="K8" s="102">
        <v>5</v>
      </c>
      <c r="L8" s="102">
        <v>5</v>
      </c>
      <c r="M8" s="102">
        <v>5</v>
      </c>
      <c r="N8" s="102">
        <v>5</v>
      </c>
      <c r="O8" s="102">
        <v>5</v>
      </c>
    </row>
    <row r="9" spans="1:15" x14ac:dyDescent="0.25">
      <c r="A9" s="12">
        <v>6</v>
      </c>
      <c r="B9" s="137" t="s">
        <v>265</v>
      </c>
      <c r="C9" s="102" t="s">
        <v>259</v>
      </c>
      <c r="D9" s="121">
        <v>3</v>
      </c>
      <c r="E9" s="101">
        <v>44966</v>
      </c>
      <c r="F9" s="102">
        <v>4</v>
      </c>
      <c r="G9" s="102">
        <v>4</v>
      </c>
      <c r="H9" s="102">
        <v>5</v>
      </c>
      <c r="I9" s="102">
        <v>5</v>
      </c>
      <c r="J9" s="102">
        <v>5</v>
      </c>
      <c r="K9" s="102">
        <v>5</v>
      </c>
      <c r="L9" s="102">
        <v>4</v>
      </c>
      <c r="M9" s="102">
        <v>4</v>
      </c>
      <c r="N9" s="102">
        <v>5</v>
      </c>
      <c r="O9" s="102">
        <v>4</v>
      </c>
    </row>
    <row r="10" spans="1:15" x14ac:dyDescent="0.25">
      <c r="A10" s="12">
        <v>7</v>
      </c>
      <c r="B10" s="137" t="s">
        <v>265</v>
      </c>
      <c r="C10" s="102" t="s">
        <v>259</v>
      </c>
      <c r="D10" s="121">
        <v>2</v>
      </c>
      <c r="E10" s="101">
        <v>44973</v>
      </c>
      <c r="F10" s="102">
        <v>4</v>
      </c>
      <c r="G10" s="102">
        <v>5</v>
      </c>
      <c r="H10" s="102">
        <v>5</v>
      </c>
      <c r="I10" s="102">
        <v>5</v>
      </c>
      <c r="J10" s="102">
        <v>5</v>
      </c>
      <c r="K10" s="102">
        <v>5</v>
      </c>
      <c r="L10" s="102">
        <v>5</v>
      </c>
      <c r="M10" s="102">
        <v>5</v>
      </c>
      <c r="N10" s="102">
        <v>5</v>
      </c>
      <c r="O10" s="102">
        <v>5</v>
      </c>
    </row>
    <row r="11" spans="1:15" x14ac:dyDescent="0.25">
      <c r="A11" s="71">
        <v>8</v>
      </c>
      <c r="B11" s="137" t="s">
        <v>265</v>
      </c>
      <c r="C11" s="102" t="s">
        <v>259</v>
      </c>
      <c r="D11" s="121">
        <v>3</v>
      </c>
      <c r="E11" s="101">
        <v>44974</v>
      </c>
      <c r="F11" s="102">
        <v>5</v>
      </c>
      <c r="G11" s="102">
        <v>5</v>
      </c>
      <c r="H11" s="102">
        <v>5</v>
      </c>
      <c r="I11" s="102">
        <v>5</v>
      </c>
      <c r="J11" s="102">
        <v>4</v>
      </c>
      <c r="K11" s="102">
        <v>5</v>
      </c>
      <c r="L11" s="102">
        <v>5</v>
      </c>
      <c r="M11" s="102">
        <v>4</v>
      </c>
      <c r="N11" s="102">
        <v>5</v>
      </c>
      <c r="O11" s="102">
        <v>5</v>
      </c>
    </row>
    <row r="12" spans="1:15" x14ac:dyDescent="0.25">
      <c r="A12" s="12">
        <v>9</v>
      </c>
      <c r="B12" s="137" t="s">
        <v>265</v>
      </c>
      <c r="C12" s="102" t="s">
        <v>259</v>
      </c>
      <c r="D12" s="121">
        <v>3</v>
      </c>
      <c r="E12" s="101">
        <v>44974</v>
      </c>
      <c r="F12" s="102">
        <v>5</v>
      </c>
      <c r="G12" s="102">
        <v>5</v>
      </c>
      <c r="H12" s="102">
        <v>5</v>
      </c>
      <c r="I12" s="102">
        <v>5</v>
      </c>
      <c r="J12" s="102">
        <v>5</v>
      </c>
      <c r="K12" s="102">
        <v>5</v>
      </c>
      <c r="L12" s="102">
        <v>5</v>
      </c>
      <c r="M12" s="102">
        <v>4</v>
      </c>
      <c r="N12" s="102">
        <v>5</v>
      </c>
      <c r="O12" s="102">
        <v>5</v>
      </c>
    </row>
    <row r="13" spans="1:15" x14ac:dyDescent="0.25">
      <c r="A13" s="12">
        <v>10</v>
      </c>
      <c r="B13" s="137" t="s">
        <v>265</v>
      </c>
      <c r="C13" s="102" t="s">
        <v>259</v>
      </c>
      <c r="D13" s="121">
        <v>4</v>
      </c>
      <c r="E13" s="101">
        <v>44984</v>
      </c>
      <c r="F13" s="102">
        <v>5</v>
      </c>
      <c r="G13" s="102">
        <v>5</v>
      </c>
      <c r="H13" s="102">
        <v>5</v>
      </c>
      <c r="I13" s="102">
        <v>5</v>
      </c>
      <c r="J13" s="102">
        <v>5</v>
      </c>
      <c r="K13" s="102">
        <v>5</v>
      </c>
      <c r="L13" s="102">
        <v>5</v>
      </c>
      <c r="M13" s="102">
        <v>5</v>
      </c>
      <c r="N13" s="102">
        <v>5</v>
      </c>
      <c r="O13" s="102">
        <v>4</v>
      </c>
    </row>
    <row r="14" spans="1:15" x14ac:dyDescent="0.25">
      <c r="A14" s="71">
        <v>11</v>
      </c>
      <c r="B14" s="137" t="s">
        <v>265</v>
      </c>
      <c r="C14" s="102" t="s">
        <v>259</v>
      </c>
      <c r="D14" s="121">
        <v>5</v>
      </c>
      <c r="E14" s="101">
        <v>44984</v>
      </c>
      <c r="F14" s="122">
        <v>5</v>
      </c>
      <c r="G14" s="122">
        <v>5</v>
      </c>
      <c r="H14" s="122">
        <v>5</v>
      </c>
      <c r="I14" s="122">
        <v>5</v>
      </c>
      <c r="J14" s="122">
        <v>5</v>
      </c>
      <c r="K14" s="122">
        <v>5</v>
      </c>
      <c r="L14" s="122">
        <v>5</v>
      </c>
      <c r="M14" s="122">
        <v>5</v>
      </c>
      <c r="N14" s="122">
        <v>5</v>
      </c>
      <c r="O14" s="122">
        <v>5</v>
      </c>
    </row>
    <row r="15" spans="1:15" x14ac:dyDescent="0.25">
      <c r="A15" s="71">
        <v>12</v>
      </c>
      <c r="B15" s="137" t="s">
        <v>265</v>
      </c>
      <c r="C15" s="102" t="s">
        <v>259</v>
      </c>
      <c r="D15" s="121">
        <v>6</v>
      </c>
      <c r="E15" s="101">
        <v>44987</v>
      </c>
      <c r="F15" s="122">
        <v>5</v>
      </c>
      <c r="G15" s="122">
        <v>5</v>
      </c>
      <c r="H15" s="122">
        <v>5</v>
      </c>
      <c r="I15" s="122">
        <v>5</v>
      </c>
      <c r="J15" s="122">
        <v>5</v>
      </c>
      <c r="K15" s="122">
        <v>5</v>
      </c>
      <c r="L15" s="122">
        <v>5</v>
      </c>
      <c r="M15" s="122">
        <v>5</v>
      </c>
      <c r="N15" s="122">
        <v>5</v>
      </c>
      <c r="O15" s="122">
        <v>5</v>
      </c>
    </row>
    <row r="16" spans="1:15" x14ac:dyDescent="0.25">
      <c r="A16" s="12">
        <v>13</v>
      </c>
      <c r="B16" s="137" t="s">
        <v>265</v>
      </c>
      <c r="C16" s="102" t="s">
        <v>259</v>
      </c>
      <c r="D16" s="121">
        <v>7</v>
      </c>
      <c r="E16" s="101">
        <v>44987</v>
      </c>
      <c r="F16" s="122">
        <v>5</v>
      </c>
      <c r="G16" s="122">
        <v>5</v>
      </c>
      <c r="H16" s="122">
        <v>5</v>
      </c>
      <c r="I16" s="122">
        <v>5</v>
      </c>
      <c r="J16" s="122">
        <v>5</v>
      </c>
      <c r="K16" s="122">
        <v>5</v>
      </c>
      <c r="L16" s="122">
        <v>5</v>
      </c>
      <c r="M16" s="122">
        <v>5</v>
      </c>
      <c r="N16" s="122">
        <v>5</v>
      </c>
      <c r="O16" s="122">
        <v>5</v>
      </c>
    </row>
    <row r="17" spans="1:15" x14ac:dyDescent="0.25">
      <c r="A17" s="12">
        <v>14</v>
      </c>
      <c r="B17" s="137" t="s">
        <v>265</v>
      </c>
      <c r="C17" s="102" t="s">
        <v>259</v>
      </c>
      <c r="D17" s="121">
        <v>4</v>
      </c>
      <c r="E17" s="101">
        <v>44988</v>
      </c>
      <c r="F17" s="122">
        <v>5</v>
      </c>
      <c r="G17" s="122">
        <v>5</v>
      </c>
      <c r="H17" s="122">
        <v>5</v>
      </c>
      <c r="I17" s="122">
        <v>5</v>
      </c>
      <c r="J17" s="122">
        <v>5</v>
      </c>
      <c r="K17" s="122">
        <v>5</v>
      </c>
      <c r="L17" s="122">
        <v>5</v>
      </c>
      <c r="M17" s="122">
        <v>4</v>
      </c>
      <c r="N17" s="122">
        <v>5</v>
      </c>
      <c r="O17" s="122">
        <v>5</v>
      </c>
    </row>
    <row r="18" spans="1:15" x14ac:dyDescent="0.25">
      <c r="A18" s="71">
        <v>15</v>
      </c>
      <c r="B18" s="137" t="s">
        <v>265</v>
      </c>
      <c r="C18" s="102" t="s">
        <v>259</v>
      </c>
      <c r="D18" s="121">
        <v>4</v>
      </c>
      <c r="E18" s="101">
        <v>44991</v>
      </c>
      <c r="F18" s="122">
        <v>5</v>
      </c>
      <c r="G18" s="122">
        <v>5</v>
      </c>
      <c r="H18" s="122">
        <v>5</v>
      </c>
      <c r="I18" s="122">
        <v>5</v>
      </c>
      <c r="J18" s="122">
        <v>5</v>
      </c>
      <c r="K18" s="122">
        <v>5</v>
      </c>
      <c r="L18" s="122">
        <v>4</v>
      </c>
      <c r="M18" s="122">
        <v>5</v>
      </c>
      <c r="N18" s="122">
        <v>5</v>
      </c>
      <c r="O18" s="122">
        <v>5</v>
      </c>
    </row>
    <row r="19" spans="1:15" x14ac:dyDescent="0.25">
      <c r="A19" s="12">
        <v>16</v>
      </c>
      <c r="B19" s="137" t="s">
        <v>265</v>
      </c>
      <c r="C19" s="102" t="s">
        <v>259</v>
      </c>
      <c r="D19" s="121">
        <v>5</v>
      </c>
      <c r="E19" s="101">
        <v>44992</v>
      </c>
      <c r="F19" s="122">
        <v>5</v>
      </c>
      <c r="G19" s="122">
        <v>5</v>
      </c>
      <c r="H19" s="122">
        <v>5</v>
      </c>
      <c r="I19" s="122">
        <v>5</v>
      </c>
      <c r="J19" s="122">
        <v>5</v>
      </c>
      <c r="K19" s="122">
        <v>5</v>
      </c>
      <c r="L19" s="122">
        <v>5</v>
      </c>
      <c r="M19" s="122">
        <v>5</v>
      </c>
      <c r="N19" s="122">
        <v>5</v>
      </c>
      <c r="O19" s="122">
        <v>5</v>
      </c>
    </row>
    <row r="20" spans="1:15" x14ac:dyDescent="0.25">
      <c r="A20" s="12">
        <v>17</v>
      </c>
      <c r="B20" s="137" t="s">
        <v>265</v>
      </c>
      <c r="C20" s="102" t="s">
        <v>259</v>
      </c>
      <c r="D20" s="121">
        <v>8</v>
      </c>
      <c r="E20" s="101">
        <v>44999</v>
      </c>
      <c r="F20" s="122">
        <v>5</v>
      </c>
      <c r="G20" s="122">
        <v>5</v>
      </c>
      <c r="H20" s="122">
        <v>5</v>
      </c>
      <c r="I20" s="122">
        <v>4</v>
      </c>
      <c r="J20" s="122">
        <v>5</v>
      </c>
      <c r="K20" s="122">
        <v>5</v>
      </c>
      <c r="L20" s="122">
        <v>5</v>
      </c>
      <c r="M20" s="122">
        <v>5</v>
      </c>
      <c r="N20" s="122">
        <v>5</v>
      </c>
      <c r="O20" s="122">
        <v>5</v>
      </c>
    </row>
    <row r="21" spans="1:15" x14ac:dyDescent="0.25">
      <c r="A21" s="71">
        <v>18</v>
      </c>
      <c r="B21" s="137" t="s">
        <v>265</v>
      </c>
      <c r="C21" s="102" t="s">
        <v>259</v>
      </c>
      <c r="D21" s="121">
        <v>5</v>
      </c>
      <c r="E21" s="101">
        <v>45006</v>
      </c>
      <c r="F21" s="122">
        <v>5</v>
      </c>
      <c r="G21" s="122">
        <v>5</v>
      </c>
      <c r="H21" s="122">
        <v>5</v>
      </c>
      <c r="I21" s="122">
        <v>5</v>
      </c>
      <c r="J21" s="122">
        <v>5</v>
      </c>
      <c r="K21" s="122">
        <v>5</v>
      </c>
      <c r="L21" s="122">
        <v>5</v>
      </c>
      <c r="M21" s="122">
        <v>5</v>
      </c>
      <c r="N21" s="122">
        <v>5</v>
      </c>
      <c r="O21" s="122">
        <v>5</v>
      </c>
    </row>
    <row r="22" spans="1:15" x14ac:dyDescent="0.25">
      <c r="A22" s="71">
        <v>19</v>
      </c>
      <c r="B22" s="137" t="s">
        <v>265</v>
      </c>
      <c r="C22" s="123" t="s">
        <v>252</v>
      </c>
      <c r="D22" s="121">
        <v>9</v>
      </c>
      <c r="E22" s="101">
        <v>45007</v>
      </c>
      <c r="F22" s="122">
        <v>5</v>
      </c>
      <c r="G22" s="122">
        <v>5</v>
      </c>
      <c r="H22" s="122">
        <v>5</v>
      </c>
      <c r="I22" s="122">
        <v>5</v>
      </c>
      <c r="J22" s="122">
        <v>5</v>
      </c>
      <c r="K22" s="122">
        <v>5</v>
      </c>
      <c r="L22" s="122">
        <v>5</v>
      </c>
      <c r="M22" s="122">
        <v>5</v>
      </c>
      <c r="N22" s="122">
        <v>5</v>
      </c>
      <c r="O22" s="122">
        <v>5</v>
      </c>
    </row>
    <row r="23" spans="1:15" x14ac:dyDescent="0.25">
      <c r="A23" s="12">
        <v>20</v>
      </c>
      <c r="B23" s="137" t="s">
        <v>265</v>
      </c>
      <c r="C23" s="102" t="s">
        <v>259</v>
      </c>
      <c r="D23" s="121">
        <v>10</v>
      </c>
      <c r="E23" s="101">
        <v>45008</v>
      </c>
      <c r="F23" s="122">
        <v>5</v>
      </c>
      <c r="G23" s="122">
        <v>4</v>
      </c>
      <c r="H23" s="122">
        <v>5</v>
      </c>
      <c r="I23" s="122">
        <v>5</v>
      </c>
      <c r="J23" s="122">
        <v>4</v>
      </c>
      <c r="K23" s="122">
        <v>5</v>
      </c>
      <c r="L23" s="122">
        <v>5</v>
      </c>
      <c r="M23" s="122">
        <v>4</v>
      </c>
      <c r="N23" s="122">
        <v>5</v>
      </c>
      <c r="O23" s="122">
        <v>5</v>
      </c>
    </row>
    <row r="24" spans="1:15" x14ac:dyDescent="0.25">
      <c r="A24" s="12">
        <v>21</v>
      </c>
      <c r="B24" s="137" t="s">
        <v>265</v>
      </c>
      <c r="C24" s="102" t="s">
        <v>259</v>
      </c>
      <c r="D24" s="121">
        <v>6</v>
      </c>
      <c r="E24" s="101">
        <v>45012</v>
      </c>
      <c r="F24" s="122">
        <v>5</v>
      </c>
      <c r="G24" s="122">
        <v>5</v>
      </c>
      <c r="H24" s="122">
        <v>4</v>
      </c>
      <c r="I24" s="122">
        <v>5</v>
      </c>
      <c r="J24" s="122">
        <v>4</v>
      </c>
      <c r="K24" s="122">
        <v>5</v>
      </c>
      <c r="L24" s="122">
        <v>5</v>
      </c>
      <c r="M24" s="122">
        <v>4</v>
      </c>
      <c r="N24" s="122">
        <v>5</v>
      </c>
      <c r="O24" s="122">
        <v>5</v>
      </c>
    </row>
    <row r="25" spans="1:15" x14ac:dyDescent="0.25">
      <c r="A25" s="71">
        <v>22</v>
      </c>
      <c r="B25" s="137" t="s">
        <v>265</v>
      </c>
      <c r="C25" s="102" t="s">
        <v>259</v>
      </c>
      <c r="D25" s="121">
        <v>7</v>
      </c>
      <c r="E25" s="101">
        <v>45012</v>
      </c>
      <c r="F25" s="122">
        <v>5</v>
      </c>
      <c r="G25" s="122">
        <v>5</v>
      </c>
      <c r="H25" s="122">
        <v>5</v>
      </c>
      <c r="I25" s="122">
        <v>5</v>
      </c>
      <c r="J25" s="122">
        <v>5</v>
      </c>
      <c r="K25" s="122">
        <v>5</v>
      </c>
      <c r="L25" s="122">
        <v>5</v>
      </c>
      <c r="M25" s="122">
        <v>5</v>
      </c>
      <c r="N25" s="122">
        <v>5</v>
      </c>
      <c r="O25" s="122">
        <v>5</v>
      </c>
    </row>
    <row r="26" spans="1:15" x14ac:dyDescent="0.25">
      <c r="A26" s="12">
        <v>23</v>
      </c>
      <c r="B26" s="137" t="s">
        <v>265</v>
      </c>
      <c r="C26" s="102" t="s">
        <v>259</v>
      </c>
      <c r="D26" s="121">
        <v>11</v>
      </c>
      <c r="E26" s="101">
        <v>45015</v>
      </c>
      <c r="F26" s="122">
        <v>5</v>
      </c>
      <c r="G26" s="122">
        <v>4</v>
      </c>
      <c r="H26" s="122">
        <v>5</v>
      </c>
      <c r="I26" s="122">
        <v>5</v>
      </c>
      <c r="J26" s="122">
        <v>5</v>
      </c>
      <c r="K26" s="122">
        <v>5</v>
      </c>
      <c r="L26" s="122">
        <v>5</v>
      </c>
      <c r="M26" s="122">
        <v>4</v>
      </c>
      <c r="N26" s="122">
        <v>5</v>
      </c>
      <c r="O26" s="122">
        <v>5</v>
      </c>
    </row>
    <row r="27" spans="1:15" x14ac:dyDescent="0.25">
      <c r="A27" s="12">
        <v>24</v>
      </c>
      <c r="B27" s="137" t="s">
        <v>265</v>
      </c>
      <c r="C27" s="102" t="s">
        <v>259</v>
      </c>
      <c r="D27" s="121">
        <v>12</v>
      </c>
      <c r="E27" s="101">
        <v>45016</v>
      </c>
      <c r="F27" s="122">
        <v>5</v>
      </c>
      <c r="G27" s="122">
        <v>5</v>
      </c>
      <c r="H27" s="122">
        <v>5</v>
      </c>
      <c r="I27" s="122">
        <v>5</v>
      </c>
      <c r="J27" s="122">
        <v>5</v>
      </c>
      <c r="K27" s="122">
        <v>5</v>
      </c>
      <c r="L27" s="122">
        <v>5</v>
      </c>
      <c r="M27" s="122">
        <v>4</v>
      </c>
      <c r="N27" s="122">
        <v>5</v>
      </c>
      <c r="O27" s="122">
        <v>5</v>
      </c>
    </row>
    <row r="28" spans="1:15" x14ac:dyDescent="0.25">
      <c r="A28" s="71">
        <v>25</v>
      </c>
      <c r="B28" s="137" t="s">
        <v>265</v>
      </c>
      <c r="C28" s="123" t="s">
        <v>252</v>
      </c>
      <c r="D28" s="121">
        <v>8</v>
      </c>
      <c r="E28" s="101">
        <v>45026</v>
      </c>
      <c r="F28" s="122">
        <v>5</v>
      </c>
      <c r="G28" s="122">
        <v>5</v>
      </c>
      <c r="H28" s="122">
        <v>5</v>
      </c>
      <c r="I28" s="122">
        <v>5</v>
      </c>
      <c r="J28" s="122">
        <v>5</v>
      </c>
      <c r="K28" s="122">
        <v>5</v>
      </c>
      <c r="L28" s="122">
        <v>5</v>
      </c>
      <c r="M28" s="122">
        <v>5</v>
      </c>
      <c r="N28" s="122">
        <v>5</v>
      </c>
      <c r="O28" s="122">
        <v>5</v>
      </c>
    </row>
    <row r="29" spans="1:15" x14ac:dyDescent="0.25">
      <c r="A29" s="71">
        <v>26</v>
      </c>
      <c r="B29" s="137" t="s">
        <v>265</v>
      </c>
      <c r="C29" s="123" t="s">
        <v>252</v>
      </c>
      <c r="D29" s="121">
        <v>13</v>
      </c>
      <c r="E29" s="101">
        <v>45029</v>
      </c>
      <c r="F29" s="122">
        <v>5</v>
      </c>
      <c r="G29" s="122">
        <v>5</v>
      </c>
      <c r="H29" s="122">
        <v>5</v>
      </c>
      <c r="I29" s="122">
        <v>5</v>
      </c>
      <c r="J29" s="122">
        <v>5</v>
      </c>
      <c r="K29" s="122">
        <v>5</v>
      </c>
      <c r="L29" s="122">
        <v>5</v>
      </c>
      <c r="M29" s="122">
        <v>5</v>
      </c>
      <c r="N29" s="122">
        <v>5</v>
      </c>
      <c r="O29" s="122">
        <v>5</v>
      </c>
    </row>
    <row r="30" spans="1:15" x14ac:dyDescent="0.25">
      <c r="A30" s="12">
        <v>27</v>
      </c>
      <c r="B30" s="137" t="s">
        <v>265</v>
      </c>
      <c r="C30" s="102" t="s">
        <v>259</v>
      </c>
      <c r="D30" s="121">
        <v>9</v>
      </c>
      <c r="E30" s="101">
        <v>45030</v>
      </c>
      <c r="F30" s="122">
        <v>5</v>
      </c>
      <c r="G30" s="122">
        <v>5</v>
      </c>
      <c r="H30" s="122">
        <v>5</v>
      </c>
      <c r="I30" s="122">
        <v>5</v>
      </c>
      <c r="J30" s="122">
        <v>5</v>
      </c>
      <c r="K30" s="122">
        <v>5</v>
      </c>
      <c r="L30" s="122">
        <v>5</v>
      </c>
      <c r="M30" s="122">
        <v>5</v>
      </c>
      <c r="N30" s="122">
        <v>5</v>
      </c>
      <c r="O30" s="122">
        <v>5</v>
      </c>
    </row>
    <row r="31" spans="1:15" x14ac:dyDescent="0.25">
      <c r="A31" s="12">
        <v>28</v>
      </c>
      <c r="B31" s="137" t="s">
        <v>265</v>
      </c>
      <c r="C31" s="102" t="s">
        <v>259</v>
      </c>
      <c r="D31" s="121">
        <v>6</v>
      </c>
      <c r="E31" s="101">
        <v>45030</v>
      </c>
      <c r="F31" s="122">
        <v>5</v>
      </c>
      <c r="G31" s="122">
        <v>5</v>
      </c>
      <c r="H31" s="122">
        <v>5</v>
      </c>
      <c r="I31" s="122">
        <v>5</v>
      </c>
      <c r="J31" s="122">
        <v>5</v>
      </c>
      <c r="K31" s="122">
        <v>5</v>
      </c>
      <c r="L31" s="122">
        <v>5</v>
      </c>
      <c r="M31" s="122">
        <v>5</v>
      </c>
      <c r="N31" s="122">
        <v>5</v>
      </c>
      <c r="O31" s="122">
        <v>5</v>
      </c>
    </row>
    <row r="32" spans="1:15" x14ac:dyDescent="0.25">
      <c r="A32" s="71">
        <v>29</v>
      </c>
      <c r="B32" s="137" t="s">
        <v>265</v>
      </c>
      <c r="C32" s="123" t="s">
        <v>252</v>
      </c>
      <c r="D32" s="121">
        <v>14</v>
      </c>
      <c r="E32" s="101">
        <v>45033</v>
      </c>
      <c r="F32" s="122">
        <v>5</v>
      </c>
      <c r="G32" s="122">
        <v>5</v>
      </c>
      <c r="H32" s="122">
        <v>4</v>
      </c>
      <c r="I32" s="122">
        <v>5</v>
      </c>
      <c r="J32" s="122">
        <v>4</v>
      </c>
      <c r="K32" s="122">
        <v>5</v>
      </c>
      <c r="L32" s="122">
        <v>5</v>
      </c>
      <c r="M32" s="122">
        <v>4</v>
      </c>
      <c r="N32" s="122">
        <v>5</v>
      </c>
      <c r="O32" s="122">
        <v>5</v>
      </c>
    </row>
    <row r="33" spans="1:17" x14ac:dyDescent="0.25">
      <c r="A33" s="200" t="s">
        <v>253</v>
      </c>
      <c r="B33" s="200"/>
      <c r="C33" s="200"/>
      <c r="D33" s="200"/>
      <c r="E33" s="200"/>
      <c r="F33" s="103">
        <f t="shared" ref="F33:O33" si="0">AVERAGE(F4:F32)</f>
        <v>4.8620689655172411</v>
      </c>
      <c r="G33" s="103">
        <f t="shared" si="0"/>
        <v>4.7931034482758621</v>
      </c>
      <c r="H33" s="103">
        <f t="shared" si="0"/>
        <v>4.931034482758621</v>
      </c>
      <c r="I33" s="103">
        <f t="shared" si="0"/>
        <v>4.8620689655172411</v>
      </c>
      <c r="J33" s="103">
        <f t="shared" si="0"/>
        <v>4.8620689655172411</v>
      </c>
      <c r="K33" s="103">
        <f t="shared" si="0"/>
        <v>4.8965517241379306</v>
      </c>
      <c r="L33" s="103">
        <f t="shared" si="0"/>
        <v>4.8965517241379306</v>
      </c>
      <c r="M33" s="103">
        <f t="shared" si="0"/>
        <v>4.6206896551724137</v>
      </c>
      <c r="N33" s="103">
        <f t="shared" si="0"/>
        <v>4.931034482758621</v>
      </c>
      <c r="O33" s="103">
        <f t="shared" si="0"/>
        <v>4.8275862068965516</v>
      </c>
    </row>
    <row r="34" spans="1:17" x14ac:dyDescent="0.25">
      <c r="A34" s="12"/>
      <c r="B34" s="12"/>
      <c r="C34" s="12"/>
      <c r="D34" s="12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3"/>
      <c r="Q34" s="70"/>
    </row>
    <row r="35" spans="1:17" x14ac:dyDescent="0.25">
      <c r="A35" s="12"/>
      <c r="B35" s="12"/>
      <c r="C35" s="12"/>
      <c r="D35" s="12"/>
      <c r="E35" s="72"/>
      <c r="F35" s="73"/>
      <c r="G35" s="73"/>
      <c r="H35" s="73"/>
      <c r="I35" s="73"/>
      <c r="J35" s="73"/>
      <c r="K35" s="73"/>
      <c r="L35" s="73"/>
      <c r="M35" s="73"/>
      <c r="N35" s="73"/>
      <c r="O35" s="73"/>
      <c r="Q35" s="70"/>
    </row>
    <row r="36" spans="1:17" x14ac:dyDescent="0.25">
      <c r="A36" s="12"/>
      <c r="B36" s="12"/>
      <c r="C36" s="12"/>
      <c r="D36" s="12"/>
      <c r="E36" s="72"/>
      <c r="F36" s="73"/>
      <c r="G36" s="73"/>
      <c r="H36" s="73"/>
      <c r="I36" s="73"/>
      <c r="J36" s="73"/>
      <c r="K36" s="73"/>
      <c r="L36" s="73"/>
      <c r="M36" s="73"/>
      <c r="N36" s="73"/>
      <c r="O36" s="73"/>
      <c r="Q36" s="70"/>
    </row>
    <row r="37" spans="1:17" x14ac:dyDescent="0.25">
      <c r="A37" s="12"/>
      <c r="B37" s="12"/>
      <c r="C37" s="12"/>
      <c r="D37" s="12"/>
      <c r="E37" s="75"/>
      <c r="F37" s="73"/>
      <c r="G37" s="73"/>
      <c r="H37" s="73"/>
      <c r="I37" s="73"/>
      <c r="J37" s="73"/>
      <c r="K37" s="73"/>
      <c r="L37" s="73"/>
      <c r="M37" s="73"/>
      <c r="N37" s="73"/>
      <c r="O37" s="73"/>
      <c r="Q37" s="70"/>
    </row>
    <row r="38" spans="1:17" x14ac:dyDescent="0.25">
      <c r="A38" s="12"/>
      <c r="B38" s="12"/>
      <c r="C38" s="11"/>
      <c r="D38" s="12"/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Q38" s="70"/>
    </row>
    <row r="39" spans="1:17" x14ac:dyDescent="0.25">
      <c r="A39" s="12"/>
      <c r="B39" s="12"/>
      <c r="C39" s="11"/>
      <c r="D39" s="12"/>
      <c r="E39" s="75"/>
      <c r="F39" s="73"/>
      <c r="G39" s="73"/>
      <c r="H39" s="73"/>
      <c r="I39" s="73"/>
      <c r="J39" s="73"/>
      <c r="K39" s="73"/>
      <c r="L39" s="73"/>
      <c r="M39" s="73"/>
      <c r="N39" s="73"/>
      <c r="O39" s="73"/>
      <c r="Q39" s="70"/>
    </row>
    <row r="40" spans="1:17" x14ac:dyDescent="0.25">
      <c r="A40" s="12"/>
      <c r="B40" s="12"/>
      <c r="C40" s="11"/>
      <c r="D40" s="12"/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Q40" s="70"/>
    </row>
    <row r="41" spans="1:17" x14ac:dyDescent="0.25">
      <c r="A41" s="12"/>
      <c r="B41" s="12"/>
      <c r="C41" s="11"/>
      <c r="D41" s="12"/>
      <c r="E41" s="75"/>
      <c r="F41" s="73"/>
      <c r="G41" s="73"/>
      <c r="H41" s="73"/>
      <c r="I41" s="73"/>
      <c r="J41" s="73"/>
      <c r="K41" s="73"/>
      <c r="L41" s="73"/>
      <c r="M41" s="73"/>
      <c r="N41" s="73"/>
      <c r="O41" s="73"/>
      <c r="Q41" s="70"/>
    </row>
    <row r="42" spans="1:17" x14ac:dyDescent="0.25">
      <c r="A42" s="12"/>
      <c r="B42" s="12"/>
      <c r="C42" s="11"/>
      <c r="D42" s="12"/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Q42" s="70"/>
    </row>
    <row r="43" spans="1:17" x14ac:dyDescent="0.25">
      <c r="A43" s="12"/>
      <c r="B43" s="12"/>
      <c r="C43" s="11"/>
      <c r="D43" s="12"/>
      <c r="E43" s="75"/>
      <c r="F43" s="73"/>
      <c r="G43" s="73"/>
      <c r="H43" s="73"/>
      <c r="I43" s="73"/>
      <c r="J43" s="73"/>
      <c r="K43" s="73"/>
      <c r="L43" s="73"/>
      <c r="M43" s="73"/>
      <c r="N43" s="73"/>
      <c r="O43" s="73"/>
      <c r="Q43" s="70"/>
    </row>
    <row r="44" spans="1:17" x14ac:dyDescent="0.25">
      <c r="A44" s="12"/>
      <c r="B44" s="12"/>
      <c r="C44" s="11"/>
      <c r="D44" s="12"/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Q44" s="70"/>
    </row>
    <row r="45" spans="1:17" x14ac:dyDescent="0.25">
      <c r="A45" s="12"/>
      <c r="B45" s="12"/>
      <c r="C45" s="11"/>
      <c r="D45" s="12"/>
      <c r="E45" s="75"/>
      <c r="F45" s="73"/>
      <c r="G45" s="73"/>
      <c r="H45" s="73"/>
      <c r="I45" s="73"/>
      <c r="J45" s="73"/>
      <c r="K45" s="73"/>
      <c r="L45" s="73"/>
      <c r="M45" s="73"/>
      <c r="N45" s="73"/>
      <c r="O45" s="73"/>
      <c r="Q45" s="70"/>
    </row>
    <row r="46" spans="1:17" x14ac:dyDescent="0.25">
      <c r="A46" s="12"/>
      <c r="B46" s="12"/>
      <c r="C46" s="11"/>
      <c r="D46" s="12"/>
      <c r="E46" s="75"/>
      <c r="F46" s="73"/>
      <c r="G46" s="73"/>
      <c r="H46" s="73"/>
      <c r="I46" s="73"/>
      <c r="J46" s="73"/>
      <c r="K46" s="73"/>
      <c r="L46" s="73"/>
      <c r="M46" s="73"/>
      <c r="N46" s="73"/>
      <c r="O46" s="73"/>
      <c r="Q46" s="70"/>
    </row>
    <row r="47" spans="1:17" x14ac:dyDescent="0.25">
      <c r="A47" s="12"/>
      <c r="B47" s="12"/>
      <c r="C47" s="11"/>
      <c r="D47" s="12"/>
      <c r="E47" s="75"/>
      <c r="F47" s="73"/>
      <c r="G47" s="73"/>
      <c r="H47" s="73"/>
      <c r="I47" s="73"/>
      <c r="J47" s="73"/>
      <c r="K47" s="73"/>
      <c r="L47" s="73"/>
      <c r="M47" s="73"/>
      <c r="N47" s="73"/>
      <c r="O47" s="73"/>
      <c r="Q47" s="70"/>
    </row>
    <row r="48" spans="1:17" x14ac:dyDescent="0.25">
      <c r="A48" s="12"/>
      <c r="B48" s="12"/>
      <c r="C48" s="11"/>
      <c r="D48" s="12"/>
      <c r="E48" s="75"/>
      <c r="F48" s="12"/>
      <c r="G48" s="12"/>
      <c r="H48" s="12"/>
      <c r="I48" s="12"/>
      <c r="J48" s="12"/>
      <c r="K48" s="12"/>
      <c r="L48" s="12"/>
      <c r="M48" s="12"/>
      <c r="N48" s="12"/>
      <c r="O48" s="12"/>
      <c r="Q48" s="70"/>
    </row>
    <row r="49" spans="1:17" x14ac:dyDescent="0.25">
      <c r="A49" s="12"/>
      <c r="B49" s="12"/>
      <c r="C49" s="12"/>
      <c r="D49" s="12"/>
      <c r="E49" s="74"/>
      <c r="F49" s="12"/>
      <c r="G49" s="12"/>
      <c r="H49" s="12"/>
      <c r="I49" s="12"/>
      <c r="J49" s="12"/>
      <c r="K49" s="12"/>
      <c r="L49" s="12"/>
      <c r="M49" s="12"/>
      <c r="N49" s="12"/>
      <c r="O49" s="12"/>
      <c r="Q49" s="70"/>
    </row>
    <row r="50" spans="1:17" x14ac:dyDescent="0.25">
      <c r="A50" s="12"/>
      <c r="B50" s="12"/>
      <c r="C50" s="12"/>
      <c r="D50" s="12"/>
      <c r="E50" s="74"/>
      <c r="F50" s="12"/>
      <c r="G50" s="12"/>
      <c r="H50" s="12"/>
      <c r="I50" s="12"/>
      <c r="J50" s="12"/>
      <c r="K50" s="12"/>
      <c r="L50" s="12"/>
      <c r="M50" s="12"/>
      <c r="N50" s="12"/>
      <c r="O50" s="12"/>
      <c r="Q50" s="70"/>
    </row>
    <row r="51" spans="1:17" x14ac:dyDescent="0.25">
      <c r="A51" s="12"/>
      <c r="B51" s="12"/>
      <c r="C51" s="12"/>
      <c r="D51" s="12"/>
      <c r="E51" s="74"/>
      <c r="F51" s="12"/>
      <c r="G51" s="12"/>
      <c r="H51" s="12"/>
      <c r="I51" s="12"/>
      <c r="J51" s="12"/>
      <c r="K51" s="12"/>
      <c r="L51" s="12"/>
      <c r="M51" s="12"/>
      <c r="N51" s="12"/>
      <c r="O51" s="12"/>
      <c r="Q51" s="70"/>
    </row>
    <row r="52" spans="1:17" x14ac:dyDescent="0.25">
      <c r="A52" s="12"/>
      <c r="B52" s="12"/>
      <c r="C52" s="12"/>
      <c r="D52" s="12"/>
      <c r="E52" s="74"/>
      <c r="F52" s="12"/>
      <c r="G52" s="12"/>
      <c r="H52" s="12"/>
      <c r="I52" s="12"/>
      <c r="J52" s="12"/>
      <c r="K52" s="12"/>
      <c r="L52" s="12"/>
      <c r="M52" s="12"/>
      <c r="N52" s="12"/>
      <c r="O52" s="12"/>
      <c r="Q52" s="70"/>
    </row>
    <row r="53" spans="1:17" x14ac:dyDescent="0.25">
      <c r="A53" s="12"/>
      <c r="B53" s="12"/>
      <c r="C53" s="12"/>
      <c r="D53" s="12"/>
      <c r="E53" s="74"/>
      <c r="F53" s="12"/>
      <c r="G53" s="12"/>
      <c r="H53" s="12"/>
      <c r="I53" s="12"/>
      <c r="J53" s="12"/>
      <c r="K53" s="12"/>
      <c r="L53" s="12"/>
      <c r="M53" s="12"/>
      <c r="N53" s="12"/>
      <c r="O53" s="12"/>
      <c r="Q53" s="70"/>
    </row>
    <row r="54" spans="1:17" x14ac:dyDescent="0.25">
      <c r="A54" s="12"/>
      <c r="B54" s="12"/>
      <c r="C54" s="12"/>
      <c r="D54" s="12"/>
      <c r="E54" s="72"/>
      <c r="F54" s="12"/>
      <c r="G54" s="12"/>
      <c r="H54" s="12"/>
      <c r="I54" s="12"/>
      <c r="J54" s="12"/>
      <c r="K54" s="12"/>
      <c r="L54" s="12"/>
      <c r="M54" s="12"/>
      <c r="N54" s="12"/>
      <c r="O54" s="12"/>
      <c r="Q54" s="70"/>
    </row>
    <row r="55" spans="1:17" x14ac:dyDescent="0.25">
      <c r="A55" s="12"/>
      <c r="B55" s="12"/>
      <c r="C55" s="12"/>
      <c r="D55" s="12"/>
      <c r="E55" s="72"/>
      <c r="F55" s="12"/>
      <c r="G55" s="12"/>
      <c r="H55" s="12"/>
      <c r="I55" s="12"/>
      <c r="J55" s="12"/>
      <c r="K55" s="12"/>
      <c r="L55" s="12"/>
      <c r="M55" s="12"/>
      <c r="N55" s="12"/>
      <c r="O55" s="12"/>
      <c r="Q55" s="70"/>
    </row>
    <row r="56" spans="1:17" x14ac:dyDescent="0.25">
      <c r="A56" s="12"/>
      <c r="B56" s="12"/>
      <c r="C56" s="12"/>
      <c r="D56" s="12"/>
      <c r="E56" s="72"/>
      <c r="F56" s="12"/>
      <c r="G56" s="12"/>
      <c r="H56" s="12"/>
      <c r="I56" s="12"/>
      <c r="J56" s="12"/>
      <c r="K56" s="12"/>
      <c r="L56" s="12"/>
      <c r="M56" s="12"/>
      <c r="N56" s="12"/>
      <c r="O56" s="12"/>
      <c r="Q56" s="70"/>
    </row>
    <row r="57" spans="1:17" x14ac:dyDescent="0.25">
      <c r="A57" s="12"/>
      <c r="B57" s="12"/>
      <c r="C57" s="12"/>
      <c r="D57" s="12"/>
      <c r="E57" s="72"/>
      <c r="F57" s="12"/>
      <c r="G57" s="12"/>
      <c r="H57" s="12"/>
      <c r="I57" s="12"/>
      <c r="J57" s="12"/>
      <c r="K57" s="12"/>
      <c r="L57" s="12"/>
      <c r="M57" s="12"/>
      <c r="N57" s="12"/>
      <c r="O57" s="12"/>
      <c r="Q57" s="70"/>
    </row>
    <row r="58" spans="1:17" x14ac:dyDescent="0.25">
      <c r="A58" s="12"/>
      <c r="B58" s="12"/>
      <c r="C58" s="12"/>
      <c r="D58" s="12"/>
      <c r="E58" s="72"/>
      <c r="F58" s="12"/>
      <c r="G58" s="12"/>
      <c r="H58" s="12"/>
      <c r="I58" s="12"/>
      <c r="J58" s="12"/>
      <c r="K58" s="12"/>
      <c r="L58" s="12"/>
      <c r="M58" s="12"/>
      <c r="N58" s="12"/>
      <c r="O58" s="12"/>
      <c r="Q58" s="70"/>
    </row>
    <row r="59" spans="1:17" x14ac:dyDescent="0.25">
      <c r="A59" s="12"/>
      <c r="B59" s="12"/>
      <c r="C59" s="12"/>
      <c r="D59" s="12"/>
      <c r="E59" s="72"/>
      <c r="F59" s="12"/>
      <c r="G59" s="12"/>
      <c r="H59" s="12"/>
      <c r="I59" s="12"/>
      <c r="J59" s="12"/>
      <c r="K59" s="12"/>
      <c r="L59" s="12"/>
      <c r="M59" s="12"/>
      <c r="N59" s="12"/>
      <c r="O59" s="12"/>
      <c r="Q59" s="70"/>
    </row>
    <row r="60" spans="1:17" x14ac:dyDescent="0.25">
      <c r="A60" s="12"/>
      <c r="B60" s="12"/>
      <c r="C60" s="12"/>
      <c r="D60" s="12"/>
      <c r="E60" s="72"/>
      <c r="F60" s="12"/>
      <c r="G60" s="12"/>
      <c r="H60" s="12"/>
      <c r="I60" s="12"/>
      <c r="J60" s="12"/>
      <c r="K60" s="12"/>
      <c r="L60" s="12"/>
      <c r="M60" s="12"/>
      <c r="N60" s="12"/>
      <c r="O60" s="12"/>
      <c r="Q60" s="70"/>
    </row>
    <row r="61" spans="1:17" x14ac:dyDescent="0.25">
      <c r="A61" s="12"/>
      <c r="B61" s="12"/>
      <c r="C61" s="12"/>
      <c r="D61" s="12"/>
      <c r="E61" s="72"/>
      <c r="F61" s="73"/>
      <c r="G61" s="73"/>
      <c r="H61" s="73"/>
      <c r="I61" s="73"/>
      <c r="J61" s="73"/>
      <c r="K61" s="73"/>
      <c r="L61" s="73"/>
      <c r="M61" s="73"/>
      <c r="N61" s="73"/>
      <c r="O61" s="73"/>
      <c r="Q61" s="70"/>
    </row>
    <row r="62" spans="1:17" x14ac:dyDescent="0.25">
      <c r="A62" s="12"/>
      <c r="B62" s="12"/>
      <c r="C62" s="12"/>
      <c r="D62" s="12"/>
      <c r="E62" s="72"/>
      <c r="F62" s="73"/>
      <c r="G62" s="73"/>
      <c r="H62" s="73"/>
      <c r="I62" s="73"/>
      <c r="J62" s="73"/>
      <c r="K62" s="73"/>
      <c r="L62" s="73"/>
      <c r="M62" s="73"/>
      <c r="N62" s="73"/>
      <c r="O62" s="73"/>
      <c r="Q62" s="70"/>
    </row>
    <row r="63" spans="1:17" x14ac:dyDescent="0.25">
      <c r="A63" s="12"/>
      <c r="B63" s="12"/>
      <c r="C63" s="12"/>
      <c r="D63" s="12"/>
      <c r="E63" s="72"/>
      <c r="F63" s="73"/>
      <c r="G63" s="73"/>
      <c r="H63" s="73"/>
      <c r="I63" s="73"/>
      <c r="J63" s="73"/>
      <c r="K63" s="73"/>
      <c r="L63" s="73"/>
      <c r="M63" s="73"/>
      <c r="N63" s="73"/>
      <c r="O63" s="73"/>
      <c r="Q63" s="70"/>
    </row>
    <row r="64" spans="1:17" x14ac:dyDescent="0.25">
      <c r="A64" s="12"/>
      <c r="B64" s="12"/>
      <c r="C64" s="12"/>
      <c r="D64" s="12"/>
      <c r="E64" s="72"/>
      <c r="F64" s="73"/>
      <c r="G64" s="73"/>
      <c r="H64" s="73"/>
      <c r="I64" s="73"/>
      <c r="J64" s="73"/>
      <c r="K64" s="73"/>
      <c r="L64" s="73"/>
      <c r="M64" s="73"/>
      <c r="N64" s="73"/>
      <c r="O64" s="73"/>
      <c r="Q64" s="70"/>
    </row>
    <row r="65" spans="1:17" x14ac:dyDescent="0.25">
      <c r="A65" s="12"/>
      <c r="B65" s="12"/>
      <c r="C65" s="12"/>
      <c r="D65" s="12"/>
      <c r="E65" s="72"/>
      <c r="F65" s="73"/>
      <c r="G65" s="73"/>
      <c r="H65" s="73"/>
      <c r="I65" s="73"/>
      <c r="J65" s="73"/>
      <c r="K65" s="73"/>
      <c r="L65" s="73"/>
      <c r="M65" s="73"/>
      <c r="N65" s="73"/>
      <c r="O65" s="73"/>
      <c r="Q65" s="70"/>
    </row>
    <row r="66" spans="1:17" x14ac:dyDescent="0.25">
      <c r="A66" s="12"/>
      <c r="B66" s="12"/>
      <c r="C66" s="12"/>
      <c r="D66" s="12"/>
      <c r="E66" s="72"/>
      <c r="F66" s="73"/>
      <c r="G66" s="73"/>
      <c r="H66" s="73"/>
      <c r="I66" s="73"/>
      <c r="J66" s="73"/>
      <c r="K66" s="73"/>
      <c r="L66" s="73"/>
      <c r="M66" s="73"/>
      <c r="N66" s="73"/>
      <c r="O66" s="73"/>
      <c r="Q66" s="70"/>
    </row>
    <row r="67" spans="1:17" x14ac:dyDescent="0.25">
      <c r="A67" s="12"/>
      <c r="B67" s="12"/>
      <c r="C67" s="12"/>
      <c r="D67" s="12"/>
      <c r="E67" s="72"/>
      <c r="F67" s="73"/>
      <c r="G67" s="73"/>
      <c r="H67" s="73"/>
      <c r="I67" s="73"/>
      <c r="J67" s="73"/>
      <c r="K67" s="73"/>
      <c r="L67" s="73"/>
      <c r="M67" s="73"/>
      <c r="N67" s="73"/>
      <c r="O67" s="73"/>
      <c r="Q67" s="70"/>
    </row>
    <row r="68" spans="1:17" x14ac:dyDescent="0.25">
      <c r="A68" s="12"/>
      <c r="B68" s="12"/>
      <c r="C68" s="12"/>
      <c r="D68" s="12"/>
      <c r="E68" s="72"/>
      <c r="F68" s="73"/>
      <c r="G68" s="73"/>
      <c r="H68" s="73"/>
      <c r="I68" s="73"/>
      <c r="J68" s="73"/>
      <c r="K68" s="73"/>
      <c r="L68" s="73"/>
      <c r="M68" s="73"/>
      <c r="N68" s="73"/>
      <c r="O68" s="73"/>
      <c r="Q68" s="70"/>
    </row>
    <row r="69" spans="1:17" x14ac:dyDescent="0.25">
      <c r="A69" s="12"/>
      <c r="B69" s="12"/>
      <c r="C69" s="12"/>
      <c r="D69" s="12"/>
      <c r="E69" s="72"/>
      <c r="F69" s="73"/>
      <c r="G69" s="73"/>
      <c r="H69" s="73"/>
      <c r="I69" s="73"/>
      <c r="J69" s="73"/>
      <c r="K69" s="73"/>
      <c r="L69" s="73"/>
      <c r="M69" s="73"/>
      <c r="N69" s="73"/>
      <c r="O69" s="73"/>
      <c r="Q69" s="70"/>
    </row>
    <row r="70" spans="1:17" x14ac:dyDescent="0.25">
      <c r="A70" s="12"/>
      <c r="B70" s="12"/>
      <c r="C70" s="12"/>
      <c r="D70" s="12"/>
      <c r="E70" s="72"/>
      <c r="F70" s="73"/>
      <c r="G70" s="73"/>
      <c r="H70" s="73"/>
      <c r="I70" s="73"/>
      <c r="J70" s="73"/>
      <c r="K70" s="73"/>
      <c r="L70" s="73"/>
      <c r="M70" s="73"/>
      <c r="N70" s="73"/>
      <c r="O70" s="73"/>
      <c r="Q70" s="70"/>
    </row>
    <row r="71" spans="1:17" x14ac:dyDescent="0.25">
      <c r="A71" s="12"/>
      <c r="B71" s="12"/>
      <c r="C71" s="12"/>
      <c r="D71" s="12"/>
      <c r="E71" s="72"/>
      <c r="F71" s="73"/>
      <c r="G71" s="73"/>
      <c r="H71" s="73"/>
      <c r="I71" s="73"/>
      <c r="J71" s="73"/>
      <c r="K71" s="73"/>
      <c r="L71" s="73"/>
      <c r="M71" s="73"/>
      <c r="N71" s="73"/>
      <c r="O71" s="73"/>
      <c r="Q71" s="70"/>
    </row>
    <row r="72" spans="1:17" x14ac:dyDescent="0.25">
      <c r="A72" s="12"/>
      <c r="B72" s="12"/>
      <c r="C72" s="12"/>
      <c r="D72" s="12"/>
      <c r="E72" s="72"/>
      <c r="F72" s="73"/>
      <c r="G72" s="73"/>
      <c r="H72" s="73"/>
      <c r="I72" s="73"/>
      <c r="J72" s="73"/>
      <c r="K72" s="73"/>
      <c r="L72" s="73"/>
      <c r="M72" s="73"/>
      <c r="N72" s="73"/>
      <c r="O72" s="73"/>
      <c r="Q72" s="70"/>
    </row>
    <row r="73" spans="1:17" x14ac:dyDescent="0.25">
      <c r="A73" s="12"/>
      <c r="B73" s="12"/>
      <c r="C73" s="12"/>
      <c r="D73" s="12"/>
      <c r="E73" s="72"/>
      <c r="F73" s="73"/>
      <c r="G73" s="73"/>
      <c r="H73" s="73"/>
      <c r="I73" s="73"/>
      <c r="J73" s="73"/>
      <c r="K73" s="73"/>
      <c r="L73" s="73"/>
      <c r="M73" s="73"/>
      <c r="N73" s="73"/>
      <c r="O73" s="73"/>
      <c r="Q73" s="70"/>
    </row>
    <row r="74" spans="1:17" x14ac:dyDescent="0.25">
      <c r="A74" s="12"/>
      <c r="B74" s="12"/>
      <c r="C74" s="12"/>
      <c r="D74" s="12"/>
      <c r="E74" s="72"/>
      <c r="F74" s="73"/>
      <c r="G74" s="73"/>
      <c r="H74" s="73"/>
      <c r="I74" s="73"/>
      <c r="J74" s="73"/>
      <c r="K74" s="73"/>
      <c r="L74" s="73"/>
      <c r="M74" s="73"/>
      <c r="N74" s="73"/>
      <c r="O74" s="73"/>
      <c r="Q74" s="70"/>
    </row>
    <row r="75" spans="1:17" x14ac:dyDescent="0.25">
      <c r="A75" s="12"/>
      <c r="B75" s="12"/>
      <c r="C75" s="12"/>
      <c r="D75" s="12"/>
      <c r="E75" s="72"/>
      <c r="F75" s="73"/>
      <c r="G75" s="73"/>
      <c r="H75" s="73"/>
      <c r="I75" s="73"/>
      <c r="J75" s="73"/>
      <c r="K75" s="73"/>
      <c r="L75" s="73"/>
      <c r="M75" s="73"/>
      <c r="N75" s="73"/>
      <c r="O75" s="73"/>
      <c r="Q75" s="70"/>
    </row>
    <row r="76" spans="1:17" x14ac:dyDescent="0.25">
      <c r="A76" s="12"/>
      <c r="B76" s="12"/>
      <c r="C76" s="12"/>
      <c r="D76" s="12"/>
      <c r="E76" s="72"/>
      <c r="F76" s="73"/>
      <c r="G76" s="73"/>
      <c r="H76" s="73"/>
      <c r="I76" s="73"/>
      <c r="J76" s="73"/>
      <c r="K76" s="73"/>
      <c r="L76" s="73"/>
      <c r="M76" s="73"/>
      <c r="N76" s="73"/>
      <c r="O76" s="73"/>
      <c r="Q76" s="70"/>
    </row>
    <row r="77" spans="1:17" x14ac:dyDescent="0.25">
      <c r="A77" s="12"/>
      <c r="B77" s="12"/>
      <c r="C77" s="12"/>
      <c r="D77" s="12"/>
      <c r="E77" s="72"/>
      <c r="F77" s="73"/>
      <c r="G77" s="73"/>
      <c r="H77" s="73"/>
      <c r="I77" s="73"/>
      <c r="J77" s="73"/>
      <c r="K77" s="73"/>
      <c r="L77" s="73"/>
      <c r="M77" s="73"/>
      <c r="N77" s="73"/>
      <c r="O77" s="73"/>
      <c r="Q77" s="70"/>
    </row>
    <row r="78" spans="1:17" x14ac:dyDescent="0.25">
      <c r="A78" s="12"/>
      <c r="B78" s="12"/>
      <c r="C78" s="12"/>
      <c r="D78" s="12"/>
      <c r="E78" s="72"/>
      <c r="F78" s="73"/>
      <c r="G78" s="73"/>
      <c r="H78" s="73"/>
      <c r="I78" s="73"/>
      <c r="J78" s="73"/>
      <c r="K78" s="73"/>
      <c r="L78" s="73"/>
      <c r="M78" s="73"/>
      <c r="N78" s="73"/>
      <c r="O78" s="73"/>
      <c r="Q78" s="70"/>
    </row>
    <row r="79" spans="1:17" x14ac:dyDescent="0.25">
      <c r="A79" s="12"/>
      <c r="B79" s="12"/>
      <c r="C79" s="12"/>
      <c r="D79" s="12"/>
      <c r="E79" s="72"/>
      <c r="F79" s="73"/>
      <c r="G79" s="73"/>
      <c r="H79" s="73"/>
      <c r="I79" s="73"/>
      <c r="J79" s="73"/>
      <c r="K79" s="73"/>
      <c r="L79" s="73"/>
      <c r="M79" s="73"/>
      <c r="N79" s="73"/>
      <c r="O79" s="73"/>
      <c r="Q79" s="70"/>
    </row>
    <row r="80" spans="1:17" x14ac:dyDescent="0.25">
      <c r="A80" s="12"/>
      <c r="B80" s="12"/>
      <c r="C80" s="12"/>
      <c r="D80" s="12"/>
      <c r="E80" s="72"/>
      <c r="F80" s="73"/>
      <c r="G80" s="73"/>
      <c r="H80" s="73"/>
      <c r="I80" s="73"/>
      <c r="J80" s="73"/>
      <c r="K80" s="73"/>
      <c r="L80" s="73"/>
      <c r="M80" s="73"/>
      <c r="N80" s="73"/>
      <c r="O80" s="73"/>
      <c r="Q80" s="70"/>
    </row>
    <row r="81" spans="1:17" x14ac:dyDescent="0.25">
      <c r="A81" s="12"/>
      <c r="B81" s="12"/>
      <c r="C81" s="12"/>
      <c r="D81" s="12"/>
      <c r="E81" s="72"/>
      <c r="F81" s="73"/>
      <c r="G81" s="73"/>
      <c r="H81" s="73"/>
      <c r="I81" s="73"/>
      <c r="J81" s="73"/>
      <c r="K81" s="73"/>
      <c r="L81" s="73"/>
      <c r="M81" s="73"/>
      <c r="N81" s="73"/>
      <c r="O81" s="73"/>
      <c r="Q81" s="70"/>
    </row>
    <row r="82" spans="1:17" x14ac:dyDescent="0.25">
      <c r="A82" s="12"/>
      <c r="B82" s="12"/>
      <c r="C82" s="12"/>
      <c r="D82" s="12"/>
      <c r="E82" s="72"/>
      <c r="F82" s="73"/>
      <c r="G82" s="73"/>
      <c r="H82" s="73"/>
      <c r="I82" s="73"/>
      <c r="J82" s="73"/>
      <c r="K82" s="73"/>
      <c r="L82" s="73"/>
      <c r="M82" s="73"/>
      <c r="N82" s="73"/>
      <c r="O82" s="73"/>
      <c r="Q82" s="70"/>
    </row>
    <row r="83" spans="1:17" x14ac:dyDescent="0.25">
      <c r="A83" s="12"/>
      <c r="B83" s="12"/>
      <c r="C83" s="12"/>
      <c r="D83" s="12"/>
      <c r="E83" s="72"/>
      <c r="F83" s="73"/>
      <c r="G83" s="73"/>
      <c r="H83" s="73"/>
      <c r="I83" s="73"/>
      <c r="J83" s="73"/>
      <c r="K83" s="73"/>
      <c r="L83" s="73"/>
      <c r="M83" s="73"/>
      <c r="N83" s="73"/>
      <c r="O83" s="73"/>
      <c r="Q83" s="70"/>
    </row>
    <row r="84" spans="1:17" x14ac:dyDescent="0.25">
      <c r="A84" s="12"/>
      <c r="B84" s="12"/>
      <c r="C84" s="12"/>
      <c r="D84" s="12"/>
      <c r="E84" s="72"/>
      <c r="F84" s="73"/>
      <c r="G84" s="73"/>
      <c r="H84" s="73"/>
      <c r="I84" s="73"/>
      <c r="J84" s="73"/>
      <c r="K84" s="73"/>
      <c r="L84" s="73"/>
      <c r="M84" s="73"/>
      <c r="N84" s="73"/>
      <c r="O84" s="73"/>
      <c r="Q84" s="70"/>
    </row>
    <row r="85" spans="1:17" x14ac:dyDescent="0.25">
      <c r="A85" s="12"/>
      <c r="B85" s="12"/>
      <c r="C85" s="12"/>
      <c r="D85" s="12"/>
      <c r="E85" s="72"/>
      <c r="F85" s="73"/>
      <c r="G85" s="73"/>
      <c r="H85" s="73"/>
      <c r="I85" s="73"/>
      <c r="J85" s="73"/>
      <c r="K85" s="73"/>
      <c r="L85" s="73"/>
      <c r="M85" s="73"/>
      <c r="N85" s="73"/>
      <c r="O85" s="73"/>
      <c r="Q85" s="70"/>
    </row>
    <row r="86" spans="1:17" x14ac:dyDescent="0.25">
      <c r="A86" s="12"/>
      <c r="B86" s="12"/>
      <c r="C86" s="12"/>
      <c r="D86" s="12"/>
      <c r="E86" s="72"/>
      <c r="F86" s="73"/>
      <c r="G86" s="73"/>
      <c r="H86" s="73"/>
      <c r="I86" s="73"/>
      <c r="J86" s="73"/>
      <c r="K86" s="73"/>
      <c r="L86" s="73"/>
      <c r="M86" s="73"/>
      <c r="N86" s="73"/>
      <c r="O86" s="73"/>
      <c r="Q86" s="70"/>
    </row>
    <row r="87" spans="1:17" x14ac:dyDescent="0.25">
      <c r="A87" s="12"/>
      <c r="B87" s="12"/>
      <c r="C87" s="12"/>
      <c r="D87" s="1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Q87" s="70"/>
    </row>
    <row r="88" spans="1:17" x14ac:dyDescent="0.25">
      <c r="A88" s="12"/>
      <c r="B88" s="12"/>
      <c r="C88" s="12"/>
      <c r="D88" s="12"/>
      <c r="E88" s="72"/>
      <c r="F88" s="73"/>
      <c r="G88" s="73"/>
      <c r="H88" s="73"/>
      <c r="I88" s="73"/>
      <c r="J88" s="73"/>
      <c r="K88" s="73"/>
      <c r="L88" s="73"/>
      <c r="M88" s="73"/>
      <c r="N88" s="73"/>
      <c r="O88" s="73"/>
      <c r="Q88" s="70"/>
    </row>
    <row r="89" spans="1:17" x14ac:dyDescent="0.25">
      <c r="A89" s="12"/>
      <c r="B89" s="12"/>
      <c r="C89" s="12"/>
      <c r="D89" s="12"/>
      <c r="E89" s="72"/>
      <c r="F89" s="73"/>
      <c r="G89" s="73"/>
      <c r="H89" s="73"/>
      <c r="I89" s="73"/>
      <c r="J89" s="73"/>
      <c r="K89" s="73"/>
      <c r="L89" s="73"/>
      <c r="M89" s="73"/>
      <c r="N89" s="73"/>
      <c r="O89" s="73"/>
      <c r="Q89" s="70"/>
    </row>
    <row r="90" spans="1:17" x14ac:dyDescent="0.25">
      <c r="A90" s="12"/>
      <c r="B90" s="12"/>
      <c r="C90" s="12"/>
      <c r="D90" s="12"/>
      <c r="E90" s="72"/>
      <c r="F90" s="73"/>
      <c r="G90" s="73"/>
      <c r="H90" s="73"/>
      <c r="I90" s="73"/>
      <c r="J90" s="73"/>
      <c r="K90" s="73"/>
      <c r="L90" s="73"/>
      <c r="M90" s="73"/>
      <c r="N90" s="73"/>
      <c r="O90" s="73"/>
      <c r="Q90" s="70"/>
    </row>
    <row r="91" spans="1:17" x14ac:dyDescent="0.25">
      <c r="A91" s="12"/>
      <c r="B91" s="12"/>
      <c r="C91" s="12"/>
      <c r="D91" s="12"/>
      <c r="E91" s="72"/>
      <c r="F91" s="73"/>
      <c r="G91" s="73"/>
      <c r="H91" s="73"/>
      <c r="I91" s="73"/>
      <c r="J91" s="73"/>
      <c r="K91" s="73"/>
      <c r="L91" s="73"/>
      <c r="M91" s="73"/>
      <c r="N91" s="73"/>
      <c r="O91" s="73"/>
      <c r="Q91" s="70"/>
    </row>
    <row r="92" spans="1:17" x14ac:dyDescent="0.25">
      <c r="A92" s="12"/>
      <c r="B92" s="12"/>
      <c r="C92" s="12"/>
      <c r="D92" s="12"/>
      <c r="E92" s="72"/>
      <c r="F92" s="73"/>
      <c r="G92" s="73"/>
      <c r="H92" s="73"/>
      <c r="I92" s="73"/>
      <c r="J92" s="73"/>
      <c r="K92" s="73"/>
      <c r="L92" s="73"/>
      <c r="M92" s="73"/>
      <c r="N92" s="73"/>
      <c r="O92" s="73"/>
      <c r="Q92" s="70"/>
    </row>
    <row r="93" spans="1:17" x14ac:dyDescent="0.25">
      <c r="A93" s="12"/>
      <c r="B93" s="12"/>
      <c r="C93" s="12"/>
      <c r="D93" s="12"/>
      <c r="E93" s="72"/>
      <c r="F93" s="73"/>
      <c r="G93" s="73"/>
      <c r="H93" s="73"/>
      <c r="I93" s="73"/>
      <c r="J93" s="73"/>
      <c r="K93" s="73"/>
      <c r="L93" s="73"/>
      <c r="M93" s="73"/>
      <c r="N93" s="73"/>
      <c r="O93" s="73"/>
      <c r="Q93" s="70"/>
    </row>
    <row r="94" spans="1:17" x14ac:dyDescent="0.25">
      <c r="A94" s="12"/>
      <c r="B94" s="12"/>
      <c r="C94" s="12"/>
      <c r="D94" s="12"/>
      <c r="E94" s="72"/>
      <c r="F94" s="73"/>
      <c r="G94" s="73"/>
      <c r="H94" s="73"/>
      <c r="I94" s="73"/>
      <c r="J94" s="73"/>
      <c r="K94" s="73"/>
      <c r="L94" s="73"/>
      <c r="M94" s="73"/>
      <c r="N94" s="73"/>
      <c r="O94" s="73"/>
      <c r="Q94" s="70"/>
    </row>
    <row r="95" spans="1:17" x14ac:dyDescent="0.25">
      <c r="A95" s="12"/>
      <c r="B95" s="12"/>
      <c r="C95" s="12"/>
      <c r="D95" s="12"/>
      <c r="E95" s="72"/>
      <c r="F95" s="73"/>
      <c r="G95" s="73"/>
      <c r="H95" s="73"/>
      <c r="I95" s="73"/>
      <c r="J95" s="73"/>
      <c r="K95" s="73"/>
      <c r="L95" s="73"/>
      <c r="M95" s="73"/>
      <c r="N95" s="73"/>
      <c r="O95" s="73"/>
      <c r="Q95" s="70"/>
    </row>
    <row r="96" spans="1:17" x14ac:dyDescent="0.25">
      <c r="A96" s="12"/>
      <c r="B96" s="12"/>
      <c r="C96" s="12"/>
      <c r="D96" s="12"/>
      <c r="E96" s="72"/>
      <c r="F96" s="73"/>
      <c r="G96" s="73"/>
      <c r="H96" s="73"/>
      <c r="I96" s="73"/>
      <c r="J96" s="73"/>
      <c r="K96" s="73"/>
      <c r="L96" s="73"/>
      <c r="M96" s="73"/>
      <c r="N96" s="73"/>
      <c r="O96" s="73"/>
      <c r="Q96" s="70"/>
    </row>
    <row r="97" spans="1:17" x14ac:dyDescent="0.25">
      <c r="A97" s="12"/>
      <c r="B97" s="12"/>
      <c r="C97" s="12"/>
      <c r="D97" s="12"/>
      <c r="E97" s="72"/>
      <c r="F97" s="73"/>
      <c r="G97" s="73"/>
      <c r="H97" s="73"/>
      <c r="I97" s="73"/>
      <c r="J97" s="73"/>
      <c r="K97" s="73"/>
      <c r="L97" s="73"/>
      <c r="M97" s="73"/>
      <c r="N97" s="73"/>
      <c r="O97" s="73"/>
      <c r="Q97" s="70"/>
    </row>
    <row r="98" spans="1:17" x14ac:dyDescent="0.25">
      <c r="A98" s="12"/>
      <c r="B98" s="12"/>
      <c r="C98" s="12"/>
      <c r="D98" s="12"/>
      <c r="E98" s="72"/>
      <c r="F98" s="12"/>
      <c r="G98" s="12"/>
      <c r="H98" s="12"/>
      <c r="I98" s="12"/>
      <c r="J98" s="12"/>
      <c r="K98" s="12"/>
      <c r="L98" s="12"/>
      <c r="M98" s="12"/>
      <c r="N98" s="12"/>
      <c r="O98" s="12"/>
      <c r="Q98" s="70"/>
    </row>
    <row r="99" spans="1:17" x14ac:dyDescent="0.25">
      <c r="A99" s="12"/>
      <c r="B99" s="12"/>
      <c r="C99" s="12"/>
      <c r="D99" s="12"/>
      <c r="E99" s="72"/>
      <c r="F99" s="12"/>
      <c r="G99" s="12"/>
      <c r="H99" s="12"/>
      <c r="I99" s="12"/>
      <c r="J99" s="12"/>
      <c r="K99" s="12"/>
      <c r="L99" s="12"/>
      <c r="M99" s="12"/>
      <c r="N99" s="12"/>
      <c r="O99" s="12"/>
      <c r="Q99" s="70"/>
    </row>
    <row r="100" spans="1:17" x14ac:dyDescent="0.25">
      <c r="A100" s="12"/>
      <c r="B100" s="12"/>
      <c r="C100" s="12"/>
      <c r="D100" s="12"/>
      <c r="E100" s="7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Q100" s="70"/>
    </row>
    <row r="101" spans="1:17" x14ac:dyDescent="0.25">
      <c r="A101" s="12"/>
      <c r="B101" s="12"/>
      <c r="C101" s="12"/>
      <c r="D101" s="12"/>
      <c r="E101" s="7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Q101" s="70"/>
    </row>
    <row r="102" spans="1:17" x14ac:dyDescent="0.25">
      <c r="A102" s="12"/>
      <c r="B102" s="12"/>
      <c r="C102" s="12"/>
      <c r="D102" s="12"/>
      <c r="E102" s="7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Q102" s="70"/>
    </row>
    <row r="103" spans="1:17" x14ac:dyDescent="0.25">
      <c r="A103" s="12"/>
      <c r="B103" s="12"/>
      <c r="C103" s="12"/>
      <c r="D103" s="12"/>
      <c r="E103" s="7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Q103" s="70"/>
    </row>
    <row r="104" spans="1:17" x14ac:dyDescent="0.25">
      <c r="A104" s="12"/>
      <c r="B104" s="12"/>
      <c r="C104" s="12"/>
      <c r="D104" s="12"/>
      <c r="E104" s="72"/>
      <c r="F104" s="12"/>
      <c r="G104" s="12"/>
      <c r="H104" s="12"/>
      <c r="I104" s="12"/>
      <c r="J104" s="12"/>
      <c r="K104" s="12"/>
      <c r="L104" s="73"/>
      <c r="M104" s="12"/>
      <c r="N104" s="12"/>
      <c r="O104" s="12"/>
      <c r="Q104" s="70"/>
    </row>
    <row r="105" spans="1:17" x14ac:dyDescent="0.25">
      <c r="A105" s="12"/>
      <c r="B105" s="12"/>
      <c r="C105" s="12"/>
      <c r="D105" s="12"/>
      <c r="E105" s="7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Q105" s="70"/>
    </row>
    <row r="106" spans="1:17" x14ac:dyDescent="0.25">
      <c r="A106" s="12"/>
      <c r="B106" s="12"/>
      <c r="C106" s="12"/>
      <c r="D106" s="12"/>
      <c r="E106" s="7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Q106" s="70"/>
    </row>
    <row r="107" spans="1:17" x14ac:dyDescent="0.25">
      <c r="A107" s="12"/>
      <c r="B107" s="12"/>
      <c r="C107" s="12"/>
      <c r="D107" s="12"/>
      <c r="E107" s="72"/>
      <c r="F107" s="12"/>
      <c r="G107" s="12"/>
      <c r="H107" s="12"/>
      <c r="I107" s="12"/>
      <c r="J107" s="73"/>
      <c r="K107" s="12"/>
      <c r="L107" s="12"/>
      <c r="M107" s="12"/>
      <c r="N107" s="12"/>
      <c r="O107" s="12"/>
      <c r="Q107" s="70"/>
    </row>
    <row r="108" spans="1:17" x14ac:dyDescent="0.25">
      <c r="A108" s="12"/>
      <c r="B108" s="12"/>
      <c r="C108" s="12"/>
      <c r="D108" s="12"/>
      <c r="E108" s="7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Q108" s="70"/>
    </row>
    <row r="109" spans="1:17" x14ac:dyDescent="0.25">
      <c r="A109" s="12"/>
      <c r="B109" s="12"/>
      <c r="C109" s="12"/>
      <c r="D109" s="12"/>
      <c r="E109" s="7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Q109" s="70"/>
    </row>
    <row r="110" spans="1:17" x14ac:dyDescent="0.25">
      <c r="A110" s="12"/>
      <c r="B110" s="12"/>
      <c r="C110" s="12"/>
      <c r="D110" s="12"/>
      <c r="E110" s="7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Q110" s="70"/>
    </row>
    <row r="111" spans="1:17" x14ac:dyDescent="0.25">
      <c r="A111" s="12"/>
      <c r="B111" s="12"/>
      <c r="C111" s="12"/>
      <c r="D111" s="12"/>
      <c r="E111" s="7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Q111" s="70"/>
    </row>
    <row r="112" spans="1:17" x14ac:dyDescent="0.25">
      <c r="A112" s="12"/>
      <c r="B112" s="12"/>
      <c r="C112" s="12"/>
      <c r="D112" s="12"/>
      <c r="E112" s="72"/>
      <c r="F112" s="73"/>
      <c r="G112" s="12"/>
      <c r="H112" s="12"/>
      <c r="I112" s="12"/>
      <c r="J112" s="12"/>
      <c r="K112" s="12"/>
      <c r="L112" s="12"/>
      <c r="M112" s="12"/>
      <c r="N112" s="73"/>
      <c r="O112" s="12"/>
      <c r="Q112" s="70"/>
    </row>
    <row r="113" spans="1:17" x14ac:dyDescent="0.25">
      <c r="A113" s="12"/>
      <c r="B113" s="12"/>
      <c r="C113" s="12"/>
      <c r="D113" s="12"/>
      <c r="E113" s="7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Q113" s="70"/>
    </row>
    <row r="114" spans="1:17" x14ac:dyDescent="0.25">
      <c r="A114" s="12"/>
      <c r="B114" s="12"/>
      <c r="C114" s="12"/>
      <c r="D114" s="12"/>
      <c r="E114" s="7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Q114" s="70"/>
    </row>
    <row r="115" spans="1:17" x14ac:dyDescent="0.25">
      <c r="A115" s="12"/>
      <c r="B115" s="12"/>
      <c r="C115" s="12"/>
      <c r="D115" s="12"/>
      <c r="E115" s="7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Q115" s="70"/>
    </row>
    <row r="116" spans="1:17" x14ac:dyDescent="0.25">
      <c r="A116" s="12"/>
      <c r="B116" s="12"/>
      <c r="C116" s="12"/>
      <c r="D116" s="12"/>
      <c r="E116" s="7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Q116" s="70"/>
    </row>
    <row r="117" spans="1:17" x14ac:dyDescent="0.25">
      <c r="A117" s="12"/>
      <c r="B117" s="12"/>
      <c r="C117" s="12"/>
      <c r="D117" s="12"/>
      <c r="E117" s="7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Q117" s="70"/>
    </row>
    <row r="118" spans="1:17" x14ac:dyDescent="0.25">
      <c r="A118" s="12"/>
      <c r="B118" s="12"/>
      <c r="C118" s="12"/>
      <c r="D118" s="12"/>
      <c r="E118" s="7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Q118" s="70"/>
    </row>
    <row r="119" spans="1:17" x14ac:dyDescent="0.25">
      <c r="A119" s="12"/>
      <c r="B119" s="12"/>
      <c r="C119" s="12"/>
      <c r="D119" s="12"/>
      <c r="E119" s="7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Q119" s="70"/>
    </row>
    <row r="120" spans="1:17" x14ac:dyDescent="0.25">
      <c r="A120" s="12"/>
      <c r="B120" s="12"/>
      <c r="C120" s="12"/>
      <c r="D120" s="12"/>
      <c r="E120" s="7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Q120" s="70"/>
    </row>
    <row r="121" spans="1:17" x14ac:dyDescent="0.25">
      <c r="A121" s="12"/>
      <c r="B121" s="12"/>
      <c r="C121" s="12"/>
      <c r="D121" s="12"/>
      <c r="E121" s="7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Q121" s="70"/>
    </row>
    <row r="122" spans="1:17" x14ac:dyDescent="0.25">
      <c r="A122" s="12"/>
      <c r="B122" s="12"/>
      <c r="C122" s="12"/>
      <c r="D122" s="12"/>
      <c r="E122" s="7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Q122" s="70"/>
    </row>
    <row r="123" spans="1:17" x14ac:dyDescent="0.25">
      <c r="A123" s="12"/>
      <c r="B123" s="12"/>
      <c r="C123" s="12"/>
      <c r="D123" s="12"/>
      <c r="E123" s="7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Q123" s="70"/>
    </row>
    <row r="124" spans="1:17" x14ac:dyDescent="0.25">
      <c r="A124" s="12"/>
      <c r="B124" s="12"/>
      <c r="C124" s="12"/>
      <c r="D124" s="12"/>
      <c r="E124" s="7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Q124" s="70"/>
    </row>
    <row r="125" spans="1:17" x14ac:dyDescent="0.25">
      <c r="A125" s="12"/>
      <c r="B125" s="12"/>
      <c r="C125" s="12"/>
      <c r="D125" s="12"/>
      <c r="E125" s="7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Q125" s="70"/>
    </row>
    <row r="126" spans="1:17" x14ac:dyDescent="0.25">
      <c r="A126" s="12"/>
      <c r="B126" s="12"/>
      <c r="C126" s="12"/>
      <c r="D126" s="12"/>
      <c r="E126" s="7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Q126" s="70"/>
    </row>
    <row r="127" spans="1:17" x14ac:dyDescent="0.25">
      <c r="A127" s="12"/>
      <c r="B127" s="12"/>
      <c r="C127" s="12"/>
      <c r="D127" s="12"/>
      <c r="E127" s="7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Q127" s="70"/>
    </row>
    <row r="128" spans="1:17" x14ac:dyDescent="0.25">
      <c r="A128" s="12"/>
      <c r="B128" s="12"/>
      <c r="C128" s="12"/>
      <c r="D128" s="12"/>
      <c r="E128" s="7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Q128" s="70"/>
    </row>
    <row r="129" spans="1:17" x14ac:dyDescent="0.25">
      <c r="A129" s="12"/>
      <c r="B129" s="12"/>
      <c r="C129" s="12"/>
      <c r="D129" s="12"/>
      <c r="E129" s="7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Q129" s="70"/>
    </row>
    <row r="130" spans="1:17" x14ac:dyDescent="0.25">
      <c r="A130" s="12"/>
      <c r="B130" s="12"/>
      <c r="C130" s="12"/>
      <c r="D130" s="12"/>
      <c r="E130" s="7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Q130" s="70"/>
    </row>
    <row r="131" spans="1:17" x14ac:dyDescent="0.25">
      <c r="A131" s="12"/>
      <c r="B131" s="12"/>
      <c r="C131" s="12"/>
      <c r="D131" s="12"/>
      <c r="E131" s="7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Q131" s="70"/>
    </row>
    <row r="132" spans="1:17" x14ac:dyDescent="0.25">
      <c r="A132" s="12"/>
      <c r="B132" s="12"/>
      <c r="C132" s="12"/>
      <c r="D132" s="12"/>
      <c r="E132" s="7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Q132" s="70"/>
    </row>
    <row r="133" spans="1:17" x14ac:dyDescent="0.25">
      <c r="A133" s="12"/>
      <c r="B133" s="12"/>
      <c r="C133" s="12"/>
      <c r="D133" s="12"/>
      <c r="E133" s="7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Q133" s="70"/>
    </row>
    <row r="134" spans="1:17" x14ac:dyDescent="0.25">
      <c r="A134" s="12"/>
      <c r="B134" s="12"/>
      <c r="C134" s="12"/>
      <c r="D134" s="12"/>
      <c r="E134" s="7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Q134" s="70"/>
    </row>
    <row r="135" spans="1:17" x14ac:dyDescent="0.25">
      <c r="A135" s="12"/>
      <c r="B135" s="12"/>
      <c r="C135" s="12"/>
      <c r="D135" s="12"/>
      <c r="E135" s="7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Q135" s="70"/>
    </row>
    <row r="136" spans="1:17" x14ac:dyDescent="0.25">
      <c r="A136" s="12"/>
      <c r="B136" s="12"/>
      <c r="C136" s="12"/>
      <c r="D136" s="12"/>
      <c r="E136" s="7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Q136" s="70"/>
    </row>
    <row r="137" spans="1:17" x14ac:dyDescent="0.25">
      <c r="A137" s="12"/>
      <c r="B137" s="12"/>
      <c r="C137" s="12"/>
      <c r="D137" s="12"/>
      <c r="E137" s="7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Q137" s="70"/>
    </row>
    <row r="138" spans="1:17" x14ac:dyDescent="0.25">
      <c r="A138" s="12"/>
      <c r="B138" s="12"/>
      <c r="C138" s="12"/>
      <c r="D138" s="12"/>
      <c r="E138" s="7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Q138" s="70"/>
    </row>
    <row r="139" spans="1:17" x14ac:dyDescent="0.25">
      <c r="A139" s="12"/>
      <c r="B139" s="12"/>
      <c r="C139" s="12"/>
      <c r="D139" s="12"/>
      <c r="E139" s="72"/>
      <c r="F139" s="73"/>
      <c r="G139" s="12"/>
      <c r="H139" s="12"/>
      <c r="I139" s="12"/>
      <c r="J139" s="12"/>
      <c r="K139" s="12"/>
      <c r="L139" s="12"/>
      <c r="M139" s="12"/>
      <c r="N139" s="12"/>
      <c r="O139" s="12"/>
      <c r="Q139" s="70"/>
    </row>
    <row r="140" spans="1:17" x14ac:dyDescent="0.25">
      <c r="A140" s="12"/>
      <c r="B140" s="12"/>
      <c r="C140" s="12"/>
      <c r="D140" s="12"/>
      <c r="E140" s="72"/>
      <c r="F140" s="12"/>
      <c r="G140" s="12"/>
      <c r="H140" s="12"/>
      <c r="I140" s="12"/>
      <c r="J140" s="12"/>
      <c r="K140" s="73"/>
      <c r="L140" s="12"/>
      <c r="M140" s="12"/>
      <c r="N140" s="12"/>
      <c r="O140" s="12"/>
      <c r="Q140" s="70"/>
    </row>
    <row r="141" spans="1:17" x14ac:dyDescent="0.25">
      <c r="A141" s="12"/>
      <c r="B141" s="12"/>
      <c r="C141" s="12"/>
      <c r="D141" s="12"/>
      <c r="E141" s="72"/>
      <c r="F141" s="12"/>
      <c r="G141" s="12"/>
      <c r="H141" s="12"/>
      <c r="I141" s="12"/>
      <c r="J141" s="12"/>
      <c r="K141" s="73"/>
      <c r="L141" s="12"/>
      <c r="M141" s="12"/>
      <c r="N141" s="12"/>
      <c r="O141" s="12"/>
      <c r="Q141" s="70"/>
    </row>
    <row r="142" spans="1:17" x14ac:dyDescent="0.25">
      <c r="A142" s="12"/>
      <c r="B142" s="12"/>
      <c r="C142" s="12"/>
      <c r="D142" s="12"/>
      <c r="E142" s="7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Q142" s="70"/>
    </row>
    <row r="143" spans="1:17" x14ac:dyDescent="0.25">
      <c r="A143" s="12"/>
      <c r="B143" s="12"/>
      <c r="C143" s="12"/>
      <c r="D143" s="12"/>
      <c r="E143" s="72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Q143" s="70"/>
    </row>
    <row r="144" spans="1:17" x14ac:dyDescent="0.25">
      <c r="A144" s="12"/>
      <c r="B144" s="12"/>
      <c r="C144" s="12"/>
      <c r="D144" s="12"/>
      <c r="E144" s="72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Q144" s="70"/>
    </row>
    <row r="145" spans="1:17" x14ac:dyDescent="0.25">
      <c r="A145" s="12"/>
      <c r="B145" s="12"/>
      <c r="C145" s="12"/>
      <c r="D145" s="12"/>
      <c r="E145" s="72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Q145" s="70"/>
    </row>
    <row r="146" spans="1:17" x14ac:dyDescent="0.25">
      <c r="A146" s="12"/>
      <c r="B146" s="12"/>
      <c r="C146" s="12"/>
      <c r="D146" s="12"/>
      <c r="E146" s="72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Q146" s="70"/>
    </row>
    <row r="147" spans="1:17" x14ac:dyDescent="0.25">
      <c r="A147" s="12"/>
      <c r="B147" s="12"/>
      <c r="C147" s="12"/>
      <c r="D147" s="12"/>
      <c r="E147" s="72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Q147" s="70"/>
    </row>
    <row r="148" spans="1:17" x14ac:dyDescent="0.25">
      <c r="A148" s="12"/>
      <c r="B148" s="12"/>
      <c r="C148" s="12"/>
      <c r="D148" s="12"/>
      <c r="E148" s="72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Q148" s="70"/>
    </row>
    <row r="149" spans="1:17" x14ac:dyDescent="0.25">
      <c r="A149" s="12"/>
      <c r="B149" s="12"/>
      <c r="C149" s="12"/>
      <c r="D149" s="12"/>
      <c r="E149" s="72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Q149" s="70"/>
    </row>
    <row r="150" spans="1:17" x14ac:dyDescent="0.25">
      <c r="A150" s="12"/>
      <c r="B150" s="12"/>
      <c r="C150" s="12"/>
      <c r="D150" s="12"/>
      <c r="E150" s="72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Q150" s="70"/>
    </row>
    <row r="151" spans="1:17" x14ac:dyDescent="0.25">
      <c r="A151" s="12"/>
      <c r="B151" s="12"/>
      <c r="C151" s="12"/>
      <c r="D151" s="12"/>
      <c r="E151" s="72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Q151" s="70"/>
    </row>
    <row r="152" spans="1:17" x14ac:dyDescent="0.25">
      <c r="A152" s="12"/>
      <c r="B152" s="12"/>
      <c r="C152" s="12"/>
      <c r="D152" s="12"/>
      <c r="E152" s="72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Q152" s="70"/>
    </row>
    <row r="153" spans="1:17" x14ac:dyDescent="0.25">
      <c r="A153" s="12"/>
      <c r="B153" s="12"/>
      <c r="C153" s="12"/>
      <c r="D153" s="12"/>
      <c r="E153" s="72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Q153" s="70"/>
    </row>
    <row r="154" spans="1:17" x14ac:dyDescent="0.25">
      <c r="A154" s="12"/>
      <c r="B154" s="12"/>
      <c r="C154" s="12"/>
      <c r="D154" s="12"/>
      <c r="E154" s="72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Q154" s="70"/>
    </row>
    <row r="155" spans="1:17" x14ac:dyDescent="0.25">
      <c r="A155" s="12"/>
      <c r="B155" s="12"/>
      <c r="C155" s="12"/>
      <c r="D155" s="12"/>
      <c r="E155" s="72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Q155" s="70"/>
    </row>
    <row r="156" spans="1:17" x14ac:dyDescent="0.25">
      <c r="A156" s="12"/>
      <c r="B156" s="12"/>
      <c r="C156" s="12"/>
      <c r="D156" s="12"/>
      <c r="E156" s="72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Q156" s="70"/>
    </row>
    <row r="157" spans="1:17" x14ac:dyDescent="0.25">
      <c r="A157" s="12"/>
      <c r="B157" s="12"/>
      <c r="C157" s="12"/>
      <c r="D157" s="12"/>
      <c r="E157" s="72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Q157" s="70"/>
    </row>
    <row r="158" spans="1:17" x14ac:dyDescent="0.25">
      <c r="A158" s="12"/>
      <c r="B158" s="12"/>
      <c r="C158" s="12"/>
      <c r="D158" s="12"/>
      <c r="E158" s="72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Q158" s="70"/>
    </row>
    <row r="159" spans="1:17" x14ac:dyDescent="0.25">
      <c r="A159" s="12"/>
      <c r="B159" s="12"/>
      <c r="C159" s="12"/>
      <c r="D159" s="12"/>
      <c r="E159" s="72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Q159" s="70"/>
    </row>
    <row r="160" spans="1:17" x14ac:dyDescent="0.25">
      <c r="A160" s="12"/>
      <c r="B160" s="12"/>
      <c r="C160" s="12"/>
      <c r="D160" s="12"/>
      <c r="E160" s="72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Q160" s="70"/>
    </row>
    <row r="161" spans="1:17" x14ac:dyDescent="0.25">
      <c r="A161" s="12"/>
      <c r="B161" s="12"/>
      <c r="C161" s="12"/>
      <c r="D161" s="12"/>
      <c r="E161" s="72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Q161" s="70"/>
    </row>
    <row r="162" spans="1:17" x14ac:dyDescent="0.25">
      <c r="A162" s="12"/>
      <c r="B162" s="76"/>
      <c r="C162" s="77"/>
      <c r="D162" s="12"/>
      <c r="E162" s="12"/>
      <c r="F162" s="78"/>
      <c r="G162" s="79"/>
      <c r="H162" s="79"/>
      <c r="I162" s="79"/>
      <c r="J162" s="79"/>
      <c r="K162" s="79"/>
      <c r="L162" s="79"/>
      <c r="M162" s="79"/>
      <c r="N162" s="79"/>
      <c r="O162" s="79"/>
      <c r="P162" s="80"/>
    </row>
  </sheetData>
  <autoFilter ref="A3:Q33"/>
  <mergeCells count="7">
    <mergeCell ref="F1:O1"/>
    <mergeCell ref="B1:B3"/>
    <mergeCell ref="A33:E33"/>
    <mergeCell ref="A1:A3"/>
    <mergeCell ref="C1:C3"/>
    <mergeCell ref="D1:D3"/>
    <mergeCell ref="E1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F6"/>
  <sheetViews>
    <sheetView zoomScale="85" zoomScaleNormal="85" zoomScaleSheetLayoutView="100" workbookViewId="0">
      <pane xSplit="4" ySplit="5" topLeftCell="E6" activePane="bottomRight" state="frozen"/>
      <selection pane="topRight" activeCell="I1" sqref="I1"/>
      <selection pane="bottomLeft" activeCell="A6" sqref="A6"/>
      <selection pane="bottomRight" activeCell="H14" sqref="H14"/>
    </sheetView>
  </sheetViews>
  <sheetFormatPr defaultColWidth="3.5703125" defaultRowHeight="15" x14ac:dyDescent="0.25"/>
  <cols>
    <col min="1" max="1" width="10.140625" style="129" customWidth="1"/>
    <col min="2" max="2" width="19.42578125" style="129" customWidth="1"/>
    <col min="3" max="3" width="11.28515625" style="130" customWidth="1"/>
    <col min="4" max="4" width="11.85546875" style="129" customWidth="1"/>
    <col min="5" max="5" width="11.28515625" style="129" customWidth="1"/>
    <col min="6" max="6" width="14.28515625" style="129" customWidth="1"/>
    <col min="7" max="7" width="15.28515625" style="129" customWidth="1"/>
    <col min="8" max="8" width="17.28515625" style="129" customWidth="1"/>
    <col min="9" max="9" width="13.140625" style="129" customWidth="1"/>
    <col min="10" max="10" width="14.85546875" style="129" customWidth="1"/>
    <col min="11" max="11" width="12.28515625" style="129" customWidth="1"/>
    <col min="12" max="12" width="9.7109375" style="129" customWidth="1"/>
    <col min="13" max="13" width="9.28515625" style="129" customWidth="1"/>
    <col min="14" max="14" width="10.85546875" style="129" customWidth="1"/>
    <col min="15" max="15" width="9.140625" style="129" customWidth="1"/>
    <col min="16" max="16" width="11.28515625" style="129" customWidth="1"/>
    <col min="17" max="17" width="6.140625" style="129" customWidth="1"/>
    <col min="18" max="18" width="9.7109375" style="129" customWidth="1"/>
    <col min="19" max="19" width="6.5703125" style="129" customWidth="1"/>
    <col min="20" max="20" width="6.85546875" style="129" customWidth="1"/>
    <col min="21" max="21" width="7" style="129" customWidth="1"/>
    <col min="22" max="22" width="7.5703125" style="129" bestFit="1" customWidth="1"/>
    <col min="23" max="23" width="9.42578125" style="129" customWidth="1"/>
    <col min="24" max="24" width="9.5703125" style="129" customWidth="1"/>
    <col min="25" max="25" width="8.42578125" style="129" customWidth="1"/>
    <col min="26" max="26" width="5.85546875" style="129" customWidth="1"/>
    <col min="27" max="27" width="10.7109375" style="129" customWidth="1"/>
    <col min="28" max="28" width="7.140625" style="129" customWidth="1"/>
    <col min="29" max="29" width="7.5703125" style="129" customWidth="1"/>
    <col min="30" max="30" width="14" style="129" customWidth="1"/>
    <col min="31" max="31" width="16.42578125" style="129" customWidth="1"/>
    <col min="32" max="16384" width="3.5703125" style="129"/>
  </cols>
  <sheetData>
    <row r="1" spans="1:32" x14ac:dyDescent="0.25">
      <c r="A1" s="105"/>
      <c r="B1" s="105"/>
      <c r="C1" s="106"/>
      <c r="D1" s="105"/>
      <c r="E1" s="105"/>
      <c r="F1" s="205" t="s">
        <v>269</v>
      </c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</row>
    <row r="2" spans="1:32" ht="21.75" customHeight="1" x14ac:dyDescent="0.25">
      <c r="A2" s="105"/>
      <c r="B2" s="144"/>
      <c r="C2" s="106"/>
      <c r="D2" s="105"/>
      <c r="E2" s="105"/>
      <c r="F2" s="105" t="s">
        <v>254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</row>
    <row r="3" spans="1:32" ht="42" customHeight="1" x14ac:dyDescent="0.25">
      <c r="A3" s="202" t="s">
        <v>0</v>
      </c>
      <c r="B3" s="203" t="s">
        <v>47</v>
      </c>
      <c r="C3" s="208" t="s">
        <v>247</v>
      </c>
      <c r="D3" s="203" t="s">
        <v>246</v>
      </c>
      <c r="E3" s="210" t="s">
        <v>27</v>
      </c>
      <c r="F3" s="210"/>
      <c r="G3" s="210"/>
      <c r="H3" s="210"/>
      <c r="I3" s="210"/>
      <c r="J3" s="209" t="s">
        <v>34</v>
      </c>
      <c r="K3" s="209"/>
      <c r="L3" s="209"/>
      <c r="M3" s="209"/>
      <c r="N3" s="209"/>
      <c r="O3" s="209"/>
      <c r="P3" s="204" t="s">
        <v>255</v>
      </c>
      <c r="Q3" s="204"/>
      <c r="R3" s="204"/>
      <c r="S3" s="204"/>
      <c r="T3" s="204"/>
      <c r="U3" s="204"/>
      <c r="V3" s="204"/>
      <c r="W3" s="207" t="s">
        <v>37</v>
      </c>
      <c r="X3" s="207"/>
      <c r="Y3" s="207"/>
      <c r="Z3" s="207"/>
      <c r="AA3" s="202" t="s">
        <v>41</v>
      </c>
      <c r="AB3" s="202"/>
      <c r="AC3" s="202"/>
      <c r="AD3" s="202" t="s">
        <v>256</v>
      </c>
      <c r="AE3" s="202"/>
      <c r="AF3" s="105"/>
    </row>
    <row r="4" spans="1:32" ht="153" customHeight="1" x14ac:dyDescent="0.25">
      <c r="A4" s="202"/>
      <c r="B4" s="203"/>
      <c r="C4" s="208"/>
      <c r="D4" s="203"/>
      <c r="E4" s="65" t="s">
        <v>77</v>
      </c>
      <c r="F4" s="65" t="s">
        <v>24</v>
      </c>
      <c r="G4" s="65" t="s">
        <v>25</v>
      </c>
      <c r="H4" s="65" t="s">
        <v>26</v>
      </c>
      <c r="I4" s="65" t="s">
        <v>32</v>
      </c>
      <c r="J4" s="108" t="s">
        <v>28</v>
      </c>
      <c r="K4" s="108" t="s">
        <v>29</v>
      </c>
      <c r="L4" s="108" t="s">
        <v>30</v>
      </c>
      <c r="M4" s="108" t="s">
        <v>31</v>
      </c>
      <c r="N4" s="108" t="s">
        <v>33</v>
      </c>
      <c r="O4" s="108" t="s">
        <v>32</v>
      </c>
      <c r="P4" s="109" t="s">
        <v>35</v>
      </c>
      <c r="Q4" s="109" t="s">
        <v>14</v>
      </c>
      <c r="R4" s="109" t="s">
        <v>29</v>
      </c>
      <c r="S4" s="109" t="s">
        <v>30</v>
      </c>
      <c r="T4" s="109" t="s">
        <v>31</v>
      </c>
      <c r="U4" s="109" t="s">
        <v>36</v>
      </c>
      <c r="V4" s="109" t="s">
        <v>32</v>
      </c>
      <c r="W4" s="110" t="s">
        <v>38</v>
      </c>
      <c r="X4" s="110" t="s">
        <v>39</v>
      </c>
      <c r="Y4" s="110" t="s">
        <v>40</v>
      </c>
      <c r="Z4" s="110" t="s">
        <v>32</v>
      </c>
      <c r="AA4" s="111" t="s">
        <v>42</v>
      </c>
      <c r="AB4" s="111" t="s">
        <v>43</v>
      </c>
      <c r="AC4" s="111" t="s">
        <v>44</v>
      </c>
      <c r="AD4" s="111" t="s">
        <v>45</v>
      </c>
      <c r="AE4" s="111" t="s">
        <v>46</v>
      </c>
      <c r="AF4" s="105"/>
    </row>
    <row r="5" spans="1:32" s="131" customFormat="1" ht="16.5" customHeight="1" x14ac:dyDescent="0.25">
      <c r="A5" s="112">
        <v>1</v>
      </c>
      <c r="B5" s="112">
        <v>2</v>
      </c>
      <c r="C5" s="112">
        <v>3</v>
      </c>
      <c r="D5" s="112">
        <v>4</v>
      </c>
      <c r="E5" s="112">
        <v>5</v>
      </c>
      <c r="F5" s="112">
        <v>6</v>
      </c>
      <c r="G5" s="112">
        <v>7</v>
      </c>
      <c r="H5" s="112">
        <v>8</v>
      </c>
      <c r="I5" s="112">
        <v>9</v>
      </c>
      <c r="J5" s="112">
        <v>10</v>
      </c>
      <c r="K5" s="112">
        <v>11</v>
      </c>
      <c r="L5" s="112">
        <v>12</v>
      </c>
      <c r="M5" s="112">
        <v>13</v>
      </c>
      <c r="N5" s="112">
        <v>14</v>
      </c>
      <c r="O5" s="112">
        <v>15</v>
      </c>
      <c r="P5" s="112">
        <v>16</v>
      </c>
      <c r="Q5" s="112">
        <v>17</v>
      </c>
      <c r="R5" s="112">
        <v>18</v>
      </c>
      <c r="S5" s="112">
        <v>19</v>
      </c>
      <c r="T5" s="112">
        <v>20</v>
      </c>
      <c r="U5" s="112">
        <v>21</v>
      </c>
      <c r="V5" s="112">
        <v>22</v>
      </c>
      <c r="W5" s="112">
        <v>23</v>
      </c>
      <c r="X5" s="112">
        <v>24</v>
      </c>
      <c r="Y5" s="112">
        <v>25</v>
      </c>
      <c r="Z5" s="112">
        <v>26</v>
      </c>
      <c r="AA5" s="112">
        <v>27</v>
      </c>
      <c r="AB5" s="112">
        <v>28</v>
      </c>
      <c r="AC5" s="112">
        <v>29</v>
      </c>
      <c r="AD5" s="112">
        <v>30</v>
      </c>
      <c r="AE5" s="112">
        <v>31</v>
      </c>
      <c r="AF5" s="107"/>
    </row>
    <row r="6" spans="1:32" ht="44.25" customHeight="1" x14ac:dyDescent="0.25">
      <c r="A6" s="128">
        <v>1</v>
      </c>
      <c r="B6" s="113"/>
      <c r="C6" s="136">
        <v>2024</v>
      </c>
      <c r="D6" s="133"/>
      <c r="E6" s="138">
        <v>40</v>
      </c>
      <c r="F6" s="133">
        <v>88</v>
      </c>
      <c r="G6" s="133">
        <v>9</v>
      </c>
      <c r="H6" s="133">
        <v>1</v>
      </c>
      <c r="I6" s="133">
        <v>0</v>
      </c>
      <c r="J6" s="133">
        <v>0</v>
      </c>
      <c r="K6" s="134">
        <v>136</v>
      </c>
      <c r="L6" s="133">
        <v>2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48</v>
      </c>
      <c r="X6" s="133">
        <v>0</v>
      </c>
      <c r="Y6" s="133">
        <v>0</v>
      </c>
      <c r="Z6" s="133">
        <v>0</v>
      </c>
      <c r="AA6" s="133">
        <v>138</v>
      </c>
      <c r="AB6" s="133">
        <v>0</v>
      </c>
      <c r="AC6" s="133">
        <v>0</v>
      </c>
      <c r="AD6" s="133" t="s">
        <v>271</v>
      </c>
      <c r="AE6" s="128"/>
      <c r="AF6" s="105"/>
    </row>
  </sheetData>
  <autoFilter ref="A4:AE6"/>
  <mergeCells count="11">
    <mergeCell ref="F1:T1"/>
    <mergeCell ref="W3:Z3"/>
    <mergeCell ref="AA3:AC3"/>
    <mergeCell ref="D3:D4"/>
    <mergeCell ref="C3:C4"/>
    <mergeCell ref="J3:O3"/>
    <mergeCell ref="E3:I3"/>
    <mergeCell ref="AD3:AE3"/>
    <mergeCell ref="B3:B4"/>
    <mergeCell ref="A3:A4"/>
    <mergeCell ref="P3:V3"/>
  </mergeCells>
  <pageMargins left="0" right="7.874015748031496E-2" top="0.74803149606299213" bottom="0.74803149606299213" header="0.31496062992125984" footer="0.31496062992125984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4"/>
  <sheetViews>
    <sheetView zoomScale="85" zoomScaleNormal="85" workbookViewId="0">
      <selection activeCell="E17" sqref="E17"/>
    </sheetView>
  </sheetViews>
  <sheetFormatPr defaultColWidth="9.140625" defaultRowHeight="12.75" x14ac:dyDescent="0.2"/>
  <cols>
    <col min="1" max="1" width="31.42578125" style="28" customWidth="1"/>
    <col min="2" max="2" width="33.5703125" style="29" customWidth="1"/>
    <col min="3" max="5" width="19" style="30" customWidth="1"/>
    <col min="6" max="8" width="19" style="29" customWidth="1"/>
    <col min="9" max="9" width="20.7109375" style="28" customWidth="1"/>
    <col min="10" max="10" width="18" style="28" customWidth="1"/>
    <col min="11" max="11" width="18.5703125" style="28" customWidth="1"/>
    <col min="12" max="16384" width="9.140625" style="28"/>
  </cols>
  <sheetData>
    <row r="1" spans="1:11" ht="18.75" x14ac:dyDescent="0.3">
      <c r="A1" s="32" t="s">
        <v>274</v>
      </c>
    </row>
    <row r="2" spans="1:11" ht="20.25" x14ac:dyDescent="0.3">
      <c r="B2" s="150"/>
      <c r="C2" s="150"/>
      <c r="D2" s="150"/>
      <c r="E2" s="150"/>
      <c r="F2" s="150"/>
      <c r="G2" s="150"/>
      <c r="H2" s="150"/>
    </row>
    <row r="3" spans="1:11" ht="39.75" customHeight="1" x14ac:dyDescent="0.2">
      <c r="A3" s="151" t="s">
        <v>217</v>
      </c>
      <c r="B3" s="151" t="s">
        <v>114</v>
      </c>
      <c r="C3" s="223" t="s">
        <v>258</v>
      </c>
      <c r="D3" s="223"/>
      <c r="E3" s="223"/>
      <c r="F3" s="223" t="s">
        <v>262</v>
      </c>
      <c r="G3" s="223"/>
      <c r="H3" s="223"/>
      <c r="I3" s="224" t="s">
        <v>218</v>
      </c>
      <c r="J3" s="224"/>
      <c r="K3" s="224"/>
    </row>
    <row r="4" spans="1:11" ht="125.25" customHeight="1" x14ac:dyDescent="0.2">
      <c r="A4" s="151"/>
      <c r="B4" s="151"/>
      <c r="C4" s="140" t="s">
        <v>219</v>
      </c>
      <c r="D4" s="140" t="s">
        <v>220</v>
      </c>
      <c r="E4" s="140" t="s">
        <v>221</v>
      </c>
      <c r="F4" s="140" t="s">
        <v>219</v>
      </c>
      <c r="G4" s="140" t="s">
        <v>220</v>
      </c>
      <c r="H4" s="140" t="s">
        <v>221</v>
      </c>
      <c r="I4" s="140" t="s">
        <v>219</v>
      </c>
      <c r="J4" s="140" t="s">
        <v>220</v>
      </c>
      <c r="K4" s="140" t="s">
        <v>221</v>
      </c>
    </row>
    <row r="5" spans="1:11" ht="25.5" customHeight="1" x14ac:dyDescent="0.2">
      <c r="A5" s="153" t="s">
        <v>263</v>
      </c>
      <c r="B5" s="154"/>
      <c r="C5" s="154"/>
      <c r="D5" s="154"/>
      <c r="E5" s="154"/>
      <c r="F5" s="154"/>
      <c r="G5" s="154"/>
      <c r="H5" s="154"/>
      <c r="I5" s="154"/>
      <c r="J5" s="154"/>
      <c r="K5" s="155"/>
    </row>
    <row r="6" spans="1:11" ht="30.75" customHeight="1" x14ac:dyDescent="0.2">
      <c r="A6" s="151"/>
      <c r="B6" s="140" t="s">
        <v>100</v>
      </c>
      <c r="C6" s="31">
        <v>0</v>
      </c>
      <c r="D6" s="31">
        <v>0</v>
      </c>
      <c r="E6" s="31">
        <v>0</v>
      </c>
      <c r="F6" s="31">
        <v>257</v>
      </c>
      <c r="G6" s="31">
        <v>257</v>
      </c>
      <c r="H6" s="31">
        <v>257</v>
      </c>
      <c r="I6" s="31">
        <f>F6-C6</f>
        <v>257</v>
      </c>
      <c r="J6" s="31">
        <f t="shared" ref="J6:K10" si="0">G6-D6</f>
        <v>257</v>
      </c>
      <c r="K6" s="31">
        <f t="shared" si="0"/>
        <v>257</v>
      </c>
    </row>
    <row r="7" spans="1:11" ht="37.5" x14ac:dyDescent="0.2">
      <c r="A7" s="151"/>
      <c r="B7" s="140" t="s">
        <v>113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f t="shared" ref="I7:I9" si="1">F7-C7</f>
        <v>0</v>
      </c>
      <c r="J7" s="31">
        <f t="shared" si="0"/>
        <v>0</v>
      </c>
      <c r="K7" s="31">
        <f t="shared" si="0"/>
        <v>0</v>
      </c>
    </row>
    <row r="8" spans="1:11" ht="18.75" x14ac:dyDescent="0.2">
      <c r="A8" s="152"/>
      <c r="B8" s="140" t="s">
        <v>222</v>
      </c>
      <c r="C8" s="31">
        <v>0</v>
      </c>
      <c r="D8" s="31">
        <v>0</v>
      </c>
      <c r="E8" s="31">
        <v>0</v>
      </c>
      <c r="F8" s="31">
        <v>213</v>
      </c>
      <c r="G8" s="31">
        <v>213</v>
      </c>
      <c r="H8" s="31">
        <v>213</v>
      </c>
      <c r="I8" s="31">
        <f t="shared" si="1"/>
        <v>213</v>
      </c>
      <c r="J8" s="31">
        <f t="shared" si="0"/>
        <v>213</v>
      </c>
      <c r="K8" s="31">
        <f t="shared" si="0"/>
        <v>213</v>
      </c>
    </row>
    <row r="9" spans="1:11" ht="18.75" x14ac:dyDescent="0.2">
      <c r="A9" s="152"/>
      <c r="B9" s="140" t="s">
        <v>112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f t="shared" si="1"/>
        <v>0</v>
      </c>
      <c r="J9" s="31">
        <f t="shared" si="0"/>
        <v>0</v>
      </c>
      <c r="K9" s="31">
        <f t="shared" si="0"/>
        <v>0</v>
      </c>
    </row>
    <row r="10" spans="1:11" ht="18.75" x14ac:dyDescent="0.2">
      <c r="A10" s="152"/>
      <c r="B10" s="55" t="s">
        <v>64</v>
      </c>
      <c r="C10" s="225">
        <f t="shared" ref="C10:H10" si="2">C6+C7+C8+C9</f>
        <v>0</v>
      </c>
      <c r="D10" s="225">
        <f t="shared" si="2"/>
        <v>0</v>
      </c>
      <c r="E10" s="225">
        <f t="shared" si="2"/>
        <v>0</v>
      </c>
      <c r="F10" s="225">
        <f t="shared" si="2"/>
        <v>470</v>
      </c>
      <c r="G10" s="225">
        <f t="shared" si="2"/>
        <v>470</v>
      </c>
      <c r="H10" s="225">
        <f t="shared" si="2"/>
        <v>470</v>
      </c>
      <c r="I10" s="225">
        <f>F10-C10</f>
        <v>470</v>
      </c>
      <c r="J10" s="225">
        <f t="shared" si="0"/>
        <v>470</v>
      </c>
      <c r="K10" s="225">
        <f t="shared" si="0"/>
        <v>470</v>
      </c>
    </row>
    <row r="11" spans="1:11" ht="18.75" x14ac:dyDescent="0.2">
      <c r="A11" s="141"/>
      <c r="B11" s="55"/>
      <c r="C11" s="56"/>
      <c r="D11" s="56"/>
      <c r="E11" s="56"/>
      <c r="F11" s="56"/>
      <c r="G11" s="56"/>
      <c r="H11" s="56"/>
      <c r="I11" s="56"/>
      <c r="J11" s="56"/>
      <c r="K11" s="56"/>
    </row>
    <row r="14" spans="1:11" ht="12.75" customHeight="1" x14ac:dyDescent="0.2">
      <c r="A14" s="28" t="s">
        <v>223</v>
      </c>
    </row>
    <row r="15" spans="1:11" ht="12.75" customHeight="1" x14ac:dyDescent="0.2">
      <c r="A15" s="28" t="s">
        <v>224</v>
      </c>
    </row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</sheetData>
  <mergeCells count="8">
    <mergeCell ref="B2:H2"/>
    <mergeCell ref="I3:K3"/>
    <mergeCell ref="A6:A10"/>
    <mergeCell ref="A3:A4"/>
    <mergeCell ref="B3:B4"/>
    <mergeCell ref="C3:E3"/>
    <mergeCell ref="F3:H3"/>
    <mergeCell ref="A5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56"/>
  <sheetViews>
    <sheetView topLeftCell="A13" workbookViewId="0">
      <selection activeCell="C48" sqref="C48"/>
    </sheetView>
  </sheetViews>
  <sheetFormatPr defaultRowHeight="15" x14ac:dyDescent="0.25"/>
  <cols>
    <col min="1" max="1" width="17.5703125" customWidth="1"/>
    <col min="2" max="4" width="20.5703125" customWidth="1"/>
    <col min="5" max="7" width="25.42578125" customWidth="1"/>
    <col min="8" max="8" width="15.5703125" customWidth="1"/>
    <col min="9" max="9" width="13.5703125" customWidth="1"/>
    <col min="10" max="10" width="15.42578125" customWidth="1"/>
    <col min="11" max="11" width="15" customWidth="1"/>
    <col min="12" max="12" width="13.85546875" customWidth="1"/>
    <col min="13" max="13" width="18.85546875" customWidth="1"/>
    <col min="14" max="14" width="15" customWidth="1"/>
  </cols>
  <sheetData>
    <row r="1" spans="1:8" x14ac:dyDescent="0.25">
      <c r="A1" s="222" t="s">
        <v>278</v>
      </c>
      <c r="B1" s="222"/>
      <c r="C1" s="222"/>
      <c r="D1" s="222"/>
      <c r="E1" s="222"/>
      <c r="F1" s="222"/>
      <c r="G1" s="222"/>
      <c r="H1" s="222"/>
    </row>
    <row r="2" spans="1:8" x14ac:dyDescent="0.25">
      <c r="A2" s="157"/>
      <c r="B2" s="157"/>
      <c r="C2" s="211" t="s">
        <v>261</v>
      </c>
      <c r="D2" s="212"/>
      <c r="E2" s="213"/>
      <c r="F2" s="156" t="s">
        <v>264</v>
      </c>
      <c r="G2" s="156"/>
      <c r="H2" s="156"/>
    </row>
    <row r="3" spans="1:8" ht="41.25" customHeight="1" x14ac:dyDescent="0.25">
      <c r="A3" s="158"/>
      <c r="B3" s="158"/>
      <c r="C3" s="142" t="s">
        <v>135</v>
      </c>
      <c r="D3" s="142" t="s">
        <v>134</v>
      </c>
      <c r="E3" s="142" t="s">
        <v>133</v>
      </c>
      <c r="F3" s="142" t="s">
        <v>135</v>
      </c>
      <c r="G3" s="142" t="s">
        <v>134</v>
      </c>
      <c r="H3" s="142" t="s">
        <v>133</v>
      </c>
    </row>
    <row r="4" spans="1:8" x14ac:dyDescent="0.25">
      <c r="A4" s="15" t="s">
        <v>132</v>
      </c>
      <c r="B4" s="15" t="s">
        <v>132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</row>
    <row r="5" spans="1:8" x14ac:dyDescent="0.25">
      <c r="A5" s="15" t="s">
        <v>193</v>
      </c>
      <c r="B5" s="15" t="s">
        <v>193</v>
      </c>
      <c r="C5" s="5">
        <v>0</v>
      </c>
      <c r="D5" s="5">
        <v>0</v>
      </c>
      <c r="E5" s="5">
        <v>0</v>
      </c>
      <c r="F5" s="5">
        <v>5</v>
      </c>
      <c r="G5" s="5">
        <v>1.57</v>
      </c>
      <c r="H5" s="5">
        <v>1.57</v>
      </c>
    </row>
    <row r="6" spans="1:8" x14ac:dyDescent="0.25">
      <c r="A6" s="15" t="s">
        <v>131</v>
      </c>
      <c r="B6" s="15" t="s">
        <v>131</v>
      </c>
      <c r="C6" s="5">
        <v>0</v>
      </c>
      <c r="D6" s="5">
        <v>0</v>
      </c>
      <c r="E6" s="5">
        <v>0</v>
      </c>
      <c r="F6" s="5">
        <v>18</v>
      </c>
      <c r="G6" s="5">
        <v>21.81</v>
      </c>
      <c r="H6" s="5">
        <v>21.81</v>
      </c>
    </row>
    <row r="7" spans="1:8" x14ac:dyDescent="0.25">
      <c r="A7" s="15" t="s">
        <v>193</v>
      </c>
      <c r="B7" s="15" t="s">
        <v>193</v>
      </c>
      <c r="C7" s="5">
        <v>0</v>
      </c>
      <c r="D7" s="5">
        <v>0</v>
      </c>
      <c r="E7" s="5">
        <v>0</v>
      </c>
      <c r="F7" s="5">
        <v>1</v>
      </c>
      <c r="G7" s="5">
        <v>7.3999999999999996E-2</v>
      </c>
      <c r="H7" s="5">
        <v>7.3999999999999996E-2</v>
      </c>
    </row>
    <row r="8" spans="1:8" x14ac:dyDescent="0.25">
      <c r="A8" s="15" t="s">
        <v>130</v>
      </c>
      <c r="B8" s="15" t="s">
        <v>130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1:8" x14ac:dyDescent="0.25">
      <c r="A9" s="15" t="s">
        <v>193</v>
      </c>
      <c r="B9" s="15" t="s">
        <v>193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25">
      <c r="A10" s="15" t="s">
        <v>194</v>
      </c>
      <c r="B10" s="15" t="s">
        <v>194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A11" s="15" t="s">
        <v>129</v>
      </c>
      <c r="B11" s="15" t="s">
        <v>129</v>
      </c>
      <c r="C11" s="5">
        <v>0</v>
      </c>
      <c r="D11" s="5">
        <v>0</v>
      </c>
      <c r="E11" s="5">
        <v>0</v>
      </c>
      <c r="F11" s="5">
        <v>2</v>
      </c>
      <c r="G11" s="5">
        <v>0.18</v>
      </c>
      <c r="H11" s="5">
        <v>0.18</v>
      </c>
    </row>
    <row r="12" spans="1:8" x14ac:dyDescent="0.25">
      <c r="A12" s="15" t="s">
        <v>195</v>
      </c>
      <c r="B12" s="15" t="s">
        <v>195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5">
      <c r="A13" s="15" t="s">
        <v>128</v>
      </c>
      <c r="B13" s="15" t="s">
        <v>128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25">
      <c r="A14" s="15" t="s">
        <v>196</v>
      </c>
      <c r="B14" s="15" t="s">
        <v>196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5">
      <c r="A15" s="15" t="s">
        <v>127</v>
      </c>
      <c r="B15" s="15" t="s">
        <v>127</v>
      </c>
      <c r="C15" s="5">
        <f t="shared" ref="C15:H15" si="0">SUM(C5:C14)</f>
        <v>0</v>
      </c>
      <c r="D15" s="5">
        <f t="shared" si="0"/>
        <v>0</v>
      </c>
      <c r="E15" s="5">
        <f t="shared" si="0"/>
        <v>0</v>
      </c>
      <c r="F15" s="5">
        <f t="shared" si="0"/>
        <v>26</v>
      </c>
      <c r="G15" s="5">
        <f t="shared" si="0"/>
        <v>23.634</v>
      </c>
      <c r="H15" s="5">
        <f t="shared" si="0"/>
        <v>23.634</v>
      </c>
    </row>
    <row r="16" spans="1:8" x14ac:dyDescent="0.25">
      <c r="A16" s="15" t="s">
        <v>126</v>
      </c>
      <c r="B16" s="15" t="s">
        <v>126</v>
      </c>
      <c r="C16" s="5">
        <v>0</v>
      </c>
      <c r="D16" s="5">
        <v>0</v>
      </c>
      <c r="E16" s="5">
        <v>0</v>
      </c>
      <c r="F16" s="5">
        <v>49</v>
      </c>
      <c r="G16" s="5">
        <v>34.878</v>
      </c>
      <c r="H16" s="5">
        <v>34.880000000000003</v>
      </c>
    </row>
    <row r="17" spans="1:8" x14ac:dyDescent="0.25">
      <c r="A17" s="15" t="s">
        <v>125</v>
      </c>
      <c r="B17" s="15" t="s">
        <v>125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</row>
    <row r="18" spans="1:8" x14ac:dyDescent="0.25">
      <c r="A18" s="15" t="s">
        <v>124</v>
      </c>
      <c r="B18" s="15" t="s">
        <v>124</v>
      </c>
      <c r="C18" s="5">
        <v>0</v>
      </c>
      <c r="D18" s="5">
        <v>0</v>
      </c>
      <c r="E18" s="5">
        <v>0</v>
      </c>
      <c r="F18" s="5">
        <v>2</v>
      </c>
      <c r="G18" s="5">
        <v>4.08</v>
      </c>
      <c r="H18" s="5">
        <v>4.08</v>
      </c>
    </row>
    <row r="19" spans="1:8" x14ac:dyDescent="0.25">
      <c r="A19" s="15" t="s">
        <v>197</v>
      </c>
      <c r="B19" s="15" t="s">
        <v>197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1:8" x14ac:dyDescent="0.25">
      <c r="A20" s="15" t="s">
        <v>123</v>
      </c>
      <c r="B20" s="15" t="s">
        <v>123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</row>
    <row r="21" spans="1:8" x14ac:dyDescent="0.25">
      <c r="A21" s="15" t="s">
        <v>198</v>
      </c>
      <c r="B21" s="15" t="s">
        <v>198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x14ac:dyDescent="0.25">
      <c r="A22" s="15" t="s">
        <v>122</v>
      </c>
      <c r="B22" s="15" t="s">
        <v>122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1:8" x14ac:dyDescent="0.25">
      <c r="A23" s="15" t="s">
        <v>199</v>
      </c>
      <c r="B23" s="15" t="s">
        <v>199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1:8" x14ac:dyDescent="0.25">
      <c r="A24" s="15" t="s">
        <v>200</v>
      </c>
      <c r="B24" s="15" t="s">
        <v>200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8" x14ac:dyDescent="0.25">
      <c r="A25" s="15" t="s">
        <v>121</v>
      </c>
      <c r="B25" s="15" t="s">
        <v>121</v>
      </c>
      <c r="C25" s="5">
        <f>SUM(C16:C24)</f>
        <v>0</v>
      </c>
      <c r="D25" s="5">
        <f t="shared" ref="D25:H25" si="1">SUM(D16:D24)</f>
        <v>0</v>
      </c>
      <c r="E25" s="5">
        <f t="shared" si="1"/>
        <v>0</v>
      </c>
      <c r="F25" s="5">
        <f t="shared" si="1"/>
        <v>51</v>
      </c>
      <c r="G25" s="5">
        <f t="shared" si="1"/>
        <v>38.957999999999998</v>
      </c>
      <c r="H25" s="5">
        <f t="shared" si="1"/>
        <v>38.96</v>
      </c>
    </row>
    <row r="26" spans="1:8" x14ac:dyDescent="0.25">
      <c r="A26" s="15" t="s">
        <v>201</v>
      </c>
      <c r="B26" s="15" t="s">
        <v>201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25">
      <c r="A27" s="15" t="s">
        <v>202</v>
      </c>
      <c r="B27" s="15" t="s">
        <v>202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25">
      <c r="A28" s="15" t="s">
        <v>203</v>
      </c>
      <c r="B28" s="15" t="s">
        <v>203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x14ac:dyDescent="0.25">
      <c r="A29" s="15" t="s">
        <v>204</v>
      </c>
      <c r="B29" s="15" t="s">
        <v>204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1:8" x14ac:dyDescent="0.25">
      <c r="A30" s="15" t="s">
        <v>205</v>
      </c>
      <c r="B30" s="15" t="s">
        <v>205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1" spans="1:8" x14ac:dyDescent="0.25">
      <c r="A31" s="15" t="s">
        <v>206</v>
      </c>
      <c r="B31" s="15" t="s">
        <v>206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</row>
    <row r="32" spans="1:8" x14ac:dyDescent="0.25">
      <c r="A32" s="15" t="s">
        <v>207</v>
      </c>
      <c r="B32" s="15" t="s">
        <v>207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1:8" x14ac:dyDescent="0.25">
      <c r="A33" s="15" t="s">
        <v>208</v>
      </c>
      <c r="B33" s="15" t="s">
        <v>208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1:8" x14ac:dyDescent="0.25">
      <c r="A34" s="15" t="s">
        <v>209</v>
      </c>
      <c r="B34" s="15" t="s">
        <v>209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1:8" x14ac:dyDescent="0.25">
      <c r="A35" s="15" t="s">
        <v>210</v>
      </c>
      <c r="B35" s="15" t="s">
        <v>210</v>
      </c>
      <c r="C35" s="5">
        <f>SUM(C26:C34)</f>
        <v>0</v>
      </c>
      <c r="D35" s="5">
        <f t="shared" ref="D35:H35" si="2">SUM(D26:D34)</f>
        <v>0</v>
      </c>
      <c r="E35" s="5">
        <f t="shared" si="2"/>
        <v>0</v>
      </c>
      <c r="F35" s="5">
        <f t="shared" si="2"/>
        <v>0</v>
      </c>
      <c r="G35" s="5">
        <f t="shared" si="2"/>
        <v>0</v>
      </c>
      <c r="H35" s="5">
        <f t="shared" si="2"/>
        <v>0</v>
      </c>
    </row>
    <row r="36" spans="1:8" x14ac:dyDescent="0.25">
      <c r="A36" s="15" t="s">
        <v>120</v>
      </c>
      <c r="B36" s="15" t="s">
        <v>120</v>
      </c>
      <c r="C36" s="5">
        <f>SUM(C4:C5)</f>
        <v>0</v>
      </c>
      <c r="D36" s="5">
        <f>SUM(D4:D5)</f>
        <v>0</v>
      </c>
      <c r="E36" s="5">
        <f>SUM(E4:E5)</f>
        <v>0</v>
      </c>
      <c r="F36" s="5">
        <f>SUM(F4:F5)</f>
        <v>5</v>
      </c>
      <c r="G36" s="5">
        <f>SUM(G4:G5)</f>
        <v>1.57</v>
      </c>
      <c r="H36" s="5">
        <f>SUM(H4:H5)</f>
        <v>1.57</v>
      </c>
    </row>
    <row r="37" spans="1:8" x14ac:dyDescent="0.25">
      <c r="A37" s="15" t="s">
        <v>119</v>
      </c>
      <c r="B37" s="15" t="s">
        <v>119</v>
      </c>
      <c r="C37" s="5">
        <f>SUM(C6:C7)+C17+C27</f>
        <v>0</v>
      </c>
      <c r="D37" s="5">
        <f>SUM(D6:D7)+D17+D27</f>
        <v>0</v>
      </c>
      <c r="E37" s="5">
        <f>SUM(E6:E7)+E17+E27</f>
        <v>0</v>
      </c>
      <c r="F37" s="5">
        <f>SUM(F6:F7)+F17+F27</f>
        <v>19</v>
      </c>
      <c r="G37" s="5">
        <f>SUM(G6:G7)+G17+G27</f>
        <v>21.884</v>
      </c>
      <c r="H37" s="5">
        <f>SUM(H6:H7)+H17+H27</f>
        <v>21.884</v>
      </c>
    </row>
    <row r="38" spans="1:8" x14ac:dyDescent="0.25">
      <c r="A38" s="15" t="s">
        <v>118</v>
      </c>
      <c r="B38" s="15" t="s">
        <v>118</v>
      </c>
      <c r="C38" s="5">
        <f>SUM(C7:C8)+C18+C28</f>
        <v>0</v>
      </c>
      <c r="D38" s="5">
        <f>SUM(D7:D8)+D18+D28</f>
        <v>0</v>
      </c>
      <c r="E38" s="5">
        <f>SUM(E7:E8)+E18+E28</f>
        <v>0</v>
      </c>
      <c r="F38" s="5">
        <f>SUM(F8)+F18+F28</f>
        <v>2</v>
      </c>
      <c r="G38" s="5">
        <f>SUM(G8)+G18+G28</f>
        <v>4.08</v>
      </c>
      <c r="H38" s="5">
        <f>SUM(H8)+H18+H28</f>
        <v>4.08</v>
      </c>
    </row>
    <row r="39" spans="1:8" x14ac:dyDescent="0.25">
      <c r="A39" s="15" t="s">
        <v>211</v>
      </c>
      <c r="B39" s="15" t="s">
        <v>211</v>
      </c>
      <c r="C39" s="5">
        <f>SUM(C8:C9)+C19+C29</f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</row>
    <row r="40" spans="1:8" x14ac:dyDescent="0.25">
      <c r="A40" s="15" t="s">
        <v>117</v>
      </c>
      <c r="B40" s="15" t="s">
        <v>117</v>
      </c>
      <c r="C40" s="5">
        <f>C11+C20+C30</f>
        <v>0</v>
      </c>
      <c r="D40" s="5">
        <f>D11+D20+D30</f>
        <v>0</v>
      </c>
      <c r="E40" s="5">
        <f>E11+E20+E30</f>
        <v>0</v>
      </c>
      <c r="F40" s="5">
        <f>F11+F20+F30</f>
        <v>2</v>
      </c>
      <c r="G40" s="5">
        <f>G11+G20+G30</f>
        <v>0.18</v>
      </c>
      <c r="H40" s="5">
        <f>H11+H20+H30</f>
        <v>0.18</v>
      </c>
    </row>
    <row r="41" spans="1:8" x14ac:dyDescent="0.25">
      <c r="A41" s="15" t="s">
        <v>212</v>
      </c>
      <c r="B41" s="15" t="s">
        <v>212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</row>
    <row r="42" spans="1:8" x14ac:dyDescent="0.25">
      <c r="A42" s="15" t="s">
        <v>116</v>
      </c>
      <c r="B42" s="15" t="s">
        <v>116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</row>
    <row r="43" spans="1:8" x14ac:dyDescent="0.25">
      <c r="A43" s="15" t="s">
        <v>213</v>
      </c>
      <c r="B43" s="15" t="s">
        <v>213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</row>
    <row r="44" spans="1:8" x14ac:dyDescent="0.25">
      <c r="A44" s="15" t="s">
        <v>214</v>
      </c>
      <c r="B44" s="15" t="s">
        <v>214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1:8" x14ac:dyDescent="0.25">
      <c r="A45" s="15" t="s">
        <v>115</v>
      </c>
      <c r="B45" s="15" t="s">
        <v>115</v>
      </c>
      <c r="C45" s="5">
        <f>SUM(C36:C44)</f>
        <v>0</v>
      </c>
      <c r="D45" s="5">
        <f t="shared" ref="D45:H45" si="3">SUM(D36:D44)</f>
        <v>0</v>
      </c>
      <c r="E45" s="5">
        <f t="shared" si="3"/>
        <v>0</v>
      </c>
      <c r="F45" s="5">
        <f t="shared" si="3"/>
        <v>28</v>
      </c>
      <c r="G45" s="5">
        <f t="shared" si="3"/>
        <v>27.713999999999999</v>
      </c>
      <c r="H45" s="5">
        <f t="shared" si="3"/>
        <v>27.713999999999999</v>
      </c>
    </row>
    <row r="48" spans="1:8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16"/>
    </row>
    <row r="55" spans="1:1" x14ac:dyDescent="0.25">
      <c r="A55" s="16"/>
    </row>
    <row r="56" spans="1:1" x14ac:dyDescent="0.25">
      <c r="A56" s="16"/>
    </row>
  </sheetData>
  <mergeCells count="5">
    <mergeCell ref="C2:E2"/>
    <mergeCell ref="F2:H2"/>
    <mergeCell ref="A1:H1"/>
    <mergeCell ref="A2:A3"/>
    <mergeCell ref="B2:B3"/>
  </mergeCells>
  <pageMargins left="0.11811023622047245" right="0.11811023622047245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C11"/>
  <sheetViews>
    <sheetView zoomScale="115" zoomScaleNormal="115" workbookViewId="0">
      <selection activeCell="H13" sqref="H13"/>
    </sheetView>
  </sheetViews>
  <sheetFormatPr defaultRowHeight="15" x14ac:dyDescent="0.25"/>
  <cols>
    <col min="1" max="1" width="54.7109375" bestFit="1" customWidth="1"/>
  </cols>
  <sheetData>
    <row r="1" spans="1:3" ht="30" customHeight="1" x14ac:dyDescent="0.25">
      <c r="A1" s="221" t="s">
        <v>277</v>
      </c>
      <c r="B1" s="221"/>
      <c r="C1" s="221"/>
    </row>
    <row r="2" spans="1:3" x14ac:dyDescent="0.25">
      <c r="A2" s="214"/>
    </row>
    <row r="3" spans="1:3" x14ac:dyDescent="0.25">
      <c r="A3" s="26"/>
      <c r="B3" s="127">
        <v>2023</v>
      </c>
      <c r="C3" s="127">
        <v>2024</v>
      </c>
    </row>
    <row r="4" spans="1:3" x14ac:dyDescent="0.25">
      <c r="A4" s="19" t="s">
        <v>143</v>
      </c>
      <c r="B4" s="17">
        <v>0</v>
      </c>
      <c r="C4" s="17">
        <v>74.61814539687839</v>
      </c>
    </row>
    <row r="5" spans="1:3" x14ac:dyDescent="0.25">
      <c r="A5" s="19" t="s">
        <v>142</v>
      </c>
      <c r="B5" s="17">
        <v>0</v>
      </c>
      <c r="C5" s="17">
        <v>66.602764293002693</v>
      </c>
    </row>
    <row r="6" spans="1:3" x14ac:dyDescent="0.25">
      <c r="A6" s="18" t="s">
        <v>141</v>
      </c>
      <c r="B6" s="17">
        <v>0</v>
      </c>
      <c r="C6" s="17">
        <v>68.769459861919586</v>
      </c>
    </row>
    <row r="7" spans="1:3" x14ac:dyDescent="0.25">
      <c r="A7" s="19" t="s">
        <v>140</v>
      </c>
      <c r="B7" s="17">
        <v>0</v>
      </c>
      <c r="C7" s="17">
        <v>86.22</v>
      </c>
    </row>
    <row r="8" spans="1:3" x14ac:dyDescent="0.25">
      <c r="A8" s="19" t="s">
        <v>139</v>
      </c>
      <c r="B8" s="17">
        <v>0</v>
      </c>
      <c r="C8" s="17">
        <v>77.17</v>
      </c>
    </row>
    <row r="9" spans="1:3" x14ac:dyDescent="0.25">
      <c r="A9" s="19" t="s">
        <v>138</v>
      </c>
      <c r="B9" s="17">
        <v>0</v>
      </c>
      <c r="C9" s="17">
        <v>99</v>
      </c>
    </row>
    <row r="10" spans="1:3" x14ac:dyDescent="0.25">
      <c r="A10" s="19" t="s">
        <v>137</v>
      </c>
      <c r="B10" s="17">
        <v>0</v>
      </c>
      <c r="C10" s="17">
        <v>29.05</v>
      </c>
    </row>
    <row r="11" spans="1:3" x14ac:dyDescent="0.25">
      <c r="A11" s="18" t="s">
        <v>136</v>
      </c>
      <c r="B11" s="17">
        <v>0</v>
      </c>
      <c r="C11" s="17">
        <v>79.391596610208083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30"/>
  <sheetViews>
    <sheetView topLeftCell="A10" zoomScale="120" zoomScaleNormal="120" workbookViewId="0">
      <selection activeCell="A2" sqref="A2:A3"/>
    </sheetView>
  </sheetViews>
  <sheetFormatPr defaultColWidth="9.140625" defaultRowHeight="12.75" x14ac:dyDescent="0.2"/>
  <cols>
    <col min="1" max="1" width="5.42578125" style="20" customWidth="1"/>
    <col min="2" max="2" width="54.28515625" style="20" customWidth="1"/>
    <col min="3" max="3" width="13.42578125" style="20" customWidth="1"/>
    <col min="4" max="4" width="13.42578125" style="54" customWidth="1"/>
    <col min="5" max="5" width="13.28515625" style="50" customWidth="1"/>
    <col min="6" max="16384" width="9.140625" style="20"/>
  </cols>
  <sheetData>
    <row r="1" spans="1:5" ht="52.5" customHeight="1" x14ac:dyDescent="0.2">
      <c r="A1" s="163" t="s">
        <v>276</v>
      </c>
      <c r="B1" s="164"/>
      <c r="C1" s="164"/>
      <c r="D1" s="164"/>
      <c r="E1" s="164"/>
    </row>
    <row r="2" spans="1:5" ht="30" customHeight="1" x14ac:dyDescent="0.2">
      <c r="A2" s="162" t="s">
        <v>0</v>
      </c>
      <c r="B2" s="162" t="s">
        <v>58</v>
      </c>
      <c r="C2" s="162" t="s">
        <v>110</v>
      </c>
      <c r="D2" s="162"/>
      <c r="E2" s="162"/>
    </row>
    <row r="3" spans="1:5" ht="38.25" x14ac:dyDescent="0.2">
      <c r="A3" s="162"/>
      <c r="B3" s="162"/>
      <c r="C3" s="143">
        <v>2023</v>
      </c>
      <c r="D3" s="143">
        <v>2024</v>
      </c>
      <c r="E3" s="43" t="s">
        <v>172</v>
      </c>
    </row>
    <row r="4" spans="1:5" x14ac:dyDescent="0.2">
      <c r="A4" s="143">
        <v>1</v>
      </c>
      <c r="B4" s="143">
        <v>2</v>
      </c>
      <c r="C4" s="143">
        <v>3</v>
      </c>
      <c r="D4" s="143">
        <v>4</v>
      </c>
      <c r="E4" s="43">
        <v>5</v>
      </c>
    </row>
    <row r="5" spans="1:5" x14ac:dyDescent="0.2">
      <c r="A5" s="159" t="s">
        <v>263</v>
      </c>
      <c r="B5" s="160"/>
      <c r="C5" s="160"/>
      <c r="D5" s="160"/>
      <c r="E5" s="161"/>
    </row>
    <row r="6" spans="1:5" ht="30.75" customHeight="1" x14ac:dyDescent="0.2">
      <c r="A6" s="143">
        <v>1</v>
      </c>
      <c r="B6" s="21" t="s">
        <v>171</v>
      </c>
      <c r="C6" s="92">
        <v>0</v>
      </c>
      <c r="D6" s="92">
        <v>0.55879000000000001</v>
      </c>
      <c r="E6" s="44" t="s">
        <v>268</v>
      </c>
    </row>
    <row r="7" spans="1:5" x14ac:dyDescent="0.2">
      <c r="A7" s="22" t="s">
        <v>170</v>
      </c>
      <c r="B7" s="25" t="s">
        <v>153</v>
      </c>
      <c r="C7" s="51"/>
      <c r="D7" s="51"/>
      <c r="E7" s="45"/>
    </row>
    <row r="8" spans="1:5" x14ac:dyDescent="0.2">
      <c r="A8" s="22" t="s">
        <v>169</v>
      </c>
      <c r="B8" s="25" t="s">
        <v>151</v>
      </c>
      <c r="C8" s="52"/>
      <c r="D8" s="52"/>
      <c r="E8" s="46"/>
    </row>
    <row r="9" spans="1:5" x14ac:dyDescent="0.2">
      <c r="A9" s="23" t="s">
        <v>168</v>
      </c>
      <c r="B9" s="25" t="s">
        <v>149</v>
      </c>
      <c r="C9" s="52"/>
      <c r="D9" s="52"/>
      <c r="E9" s="46"/>
    </row>
    <row r="10" spans="1:5" x14ac:dyDescent="0.2">
      <c r="A10" s="23" t="s">
        <v>167</v>
      </c>
      <c r="B10" s="25" t="s">
        <v>147</v>
      </c>
      <c r="C10" s="52"/>
      <c r="D10" s="52"/>
      <c r="E10" s="46"/>
    </row>
    <row r="11" spans="1:5" ht="33" customHeight="1" x14ac:dyDescent="0.2">
      <c r="A11" s="23">
        <v>2</v>
      </c>
      <c r="B11" s="21" t="s">
        <v>166</v>
      </c>
      <c r="C11" s="92">
        <v>0.78090000000000004</v>
      </c>
      <c r="D11" s="92">
        <v>0.60575999999999997</v>
      </c>
      <c r="E11" s="44">
        <f>D11/C11*100</f>
        <v>77.572032270457157</v>
      </c>
    </row>
    <row r="12" spans="1:5" x14ac:dyDescent="0.2">
      <c r="A12" s="22" t="s">
        <v>165</v>
      </c>
      <c r="B12" s="25" t="s">
        <v>153</v>
      </c>
      <c r="C12" s="51"/>
      <c r="D12" s="51"/>
      <c r="E12" s="45"/>
    </row>
    <row r="13" spans="1:5" x14ac:dyDescent="0.2">
      <c r="A13" s="22" t="s">
        <v>164</v>
      </c>
      <c r="B13" s="25" t="s">
        <v>151</v>
      </c>
      <c r="C13" s="52"/>
      <c r="D13" s="52"/>
      <c r="E13" s="46"/>
    </row>
    <row r="14" spans="1:5" x14ac:dyDescent="0.2">
      <c r="A14" s="23" t="s">
        <v>163</v>
      </c>
      <c r="B14" s="25" t="s">
        <v>149</v>
      </c>
      <c r="C14" s="52"/>
      <c r="D14" s="52"/>
      <c r="E14" s="46"/>
    </row>
    <row r="15" spans="1:5" x14ac:dyDescent="0.2">
      <c r="A15" s="23" t="s">
        <v>162</v>
      </c>
      <c r="B15" s="25" t="s">
        <v>147</v>
      </c>
      <c r="C15" s="52"/>
      <c r="D15" s="52"/>
      <c r="E15" s="46"/>
    </row>
    <row r="16" spans="1:5" ht="69" customHeight="1" x14ac:dyDescent="0.2">
      <c r="A16" s="23">
        <v>3</v>
      </c>
      <c r="B16" s="21" t="s">
        <v>161</v>
      </c>
      <c r="C16" s="92">
        <v>10.84714</v>
      </c>
      <c r="D16" s="92">
        <v>8.5303500000000003</v>
      </c>
      <c r="E16" s="44">
        <f>D16/C16*100</f>
        <v>78.641466782949237</v>
      </c>
    </row>
    <row r="17" spans="1:5" x14ac:dyDescent="0.2">
      <c r="A17" s="22" t="s">
        <v>160</v>
      </c>
      <c r="B17" s="25" t="s">
        <v>153</v>
      </c>
      <c r="C17" s="51"/>
      <c r="D17" s="51"/>
      <c r="E17" s="47"/>
    </row>
    <row r="18" spans="1:5" x14ac:dyDescent="0.2">
      <c r="A18" s="22" t="s">
        <v>159</v>
      </c>
      <c r="B18" s="25" t="s">
        <v>151</v>
      </c>
      <c r="C18" s="52"/>
      <c r="D18" s="52"/>
      <c r="E18" s="47"/>
    </row>
    <row r="19" spans="1:5" x14ac:dyDescent="0.2">
      <c r="A19" s="23" t="s">
        <v>158</v>
      </c>
      <c r="B19" s="25" t="s">
        <v>149</v>
      </c>
      <c r="C19" s="52"/>
      <c r="D19" s="52"/>
      <c r="E19" s="47"/>
    </row>
    <row r="20" spans="1:5" x14ac:dyDescent="0.2">
      <c r="A20" s="23" t="s">
        <v>157</v>
      </c>
      <c r="B20" s="25" t="s">
        <v>147</v>
      </c>
      <c r="C20" s="52"/>
      <c r="D20" s="52"/>
      <c r="E20" s="47"/>
    </row>
    <row r="21" spans="1:5" ht="71.25" customHeight="1" x14ac:dyDescent="0.2">
      <c r="A21" s="23">
        <v>4</v>
      </c>
      <c r="B21" s="21" t="s">
        <v>156</v>
      </c>
      <c r="C21" s="92">
        <v>3.9056099999999998</v>
      </c>
      <c r="D21" s="92">
        <v>3.15605</v>
      </c>
      <c r="E21" s="44">
        <f>D21/C21*100</f>
        <v>80.808119602315656</v>
      </c>
    </row>
    <row r="22" spans="1:5" x14ac:dyDescent="0.2">
      <c r="A22" s="22" t="s">
        <v>154</v>
      </c>
      <c r="B22" s="25" t="s">
        <v>153</v>
      </c>
      <c r="C22" s="24"/>
      <c r="D22" s="51"/>
      <c r="E22" s="48"/>
    </row>
    <row r="23" spans="1:5" x14ac:dyDescent="0.2">
      <c r="A23" s="22" t="s">
        <v>152</v>
      </c>
      <c r="B23" s="25" t="s">
        <v>151</v>
      </c>
      <c r="C23" s="24"/>
      <c r="D23" s="52"/>
      <c r="E23" s="48"/>
    </row>
    <row r="24" spans="1:5" x14ac:dyDescent="0.2">
      <c r="A24" s="23" t="s">
        <v>150</v>
      </c>
      <c r="B24" s="25" t="s">
        <v>149</v>
      </c>
      <c r="C24" s="24"/>
      <c r="D24" s="52"/>
      <c r="E24" s="48"/>
    </row>
    <row r="25" spans="1:5" x14ac:dyDescent="0.2">
      <c r="A25" s="23" t="s">
        <v>148</v>
      </c>
      <c r="B25" s="25" t="s">
        <v>147</v>
      </c>
      <c r="C25" s="24"/>
      <c r="D25" s="52"/>
      <c r="E25" s="48"/>
    </row>
    <row r="26" spans="1:5" ht="38.25" x14ac:dyDescent="0.2">
      <c r="A26" s="23">
        <v>5</v>
      </c>
      <c r="B26" s="21" t="s">
        <v>146</v>
      </c>
      <c r="C26" s="21"/>
      <c r="D26" s="53"/>
      <c r="E26" s="49"/>
    </row>
    <row r="27" spans="1:5" ht="51" x14ac:dyDescent="0.2">
      <c r="A27" s="22" t="s">
        <v>145</v>
      </c>
      <c r="B27" s="21" t="s">
        <v>144</v>
      </c>
      <c r="C27" s="21"/>
      <c r="D27" s="53"/>
      <c r="E27" s="49"/>
    </row>
    <row r="30" spans="1:5" ht="127.5" x14ac:dyDescent="0.2">
      <c r="B30" s="33" t="s">
        <v>225</v>
      </c>
    </row>
  </sheetData>
  <mergeCells count="5">
    <mergeCell ref="A5:E5"/>
    <mergeCell ref="A1:E1"/>
    <mergeCell ref="A2:A3"/>
    <mergeCell ref="B2:B3"/>
    <mergeCell ref="C2:E2"/>
  </mergeCells>
  <pageMargins left="0.70866141732283472" right="0.19685039370078741" top="0.35433070866141736" bottom="0.35433070866141736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T8"/>
  <sheetViews>
    <sheetView zoomScale="90" zoomScaleNormal="90" workbookViewId="0">
      <selection activeCell="M11" sqref="M11"/>
    </sheetView>
  </sheetViews>
  <sheetFormatPr defaultColWidth="9.140625" defaultRowHeight="12.75" x14ac:dyDescent="0.2"/>
  <cols>
    <col min="1" max="1" width="5.7109375" style="20" customWidth="1"/>
    <col min="2" max="2" width="25.85546875" style="20" customWidth="1"/>
    <col min="3" max="5" width="5.140625" style="20" customWidth="1"/>
    <col min="6" max="6" width="8.85546875" style="20" customWidth="1"/>
    <col min="7" max="18" width="5.140625" style="20" customWidth="1"/>
    <col min="19" max="19" width="28.7109375" style="20" customWidth="1"/>
    <col min="20" max="20" width="18.5703125" style="20" customWidth="1"/>
    <col min="21" max="16384" width="9.140625" style="20"/>
  </cols>
  <sheetData>
    <row r="1" spans="1:20" ht="35.25" customHeight="1" x14ac:dyDescent="0.2">
      <c r="A1" s="163" t="s">
        <v>257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3" spans="1:20" ht="223.5" customHeight="1" x14ac:dyDescent="0.2">
      <c r="A3" s="162" t="s">
        <v>0</v>
      </c>
      <c r="B3" s="162" t="s">
        <v>182</v>
      </c>
      <c r="C3" s="162" t="s">
        <v>181</v>
      </c>
      <c r="D3" s="162"/>
      <c r="E3" s="162"/>
      <c r="F3" s="162"/>
      <c r="G3" s="162" t="s">
        <v>180</v>
      </c>
      <c r="H3" s="162"/>
      <c r="I3" s="162"/>
      <c r="J3" s="162"/>
      <c r="K3" s="169" t="s">
        <v>179</v>
      </c>
      <c r="L3" s="170"/>
      <c r="M3" s="170"/>
      <c r="N3" s="171"/>
      <c r="O3" s="169" t="s">
        <v>178</v>
      </c>
      <c r="P3" s="170"/>
      <c r="Q3" s="170"/>
      <c r="R3" s="171"/>
      <c r="S3" s="162" t="s">
        <v>177</v>
      </c>
      <c r="T3" s="162" t="s">
        <v>176</v>
      </c>
    </row>
    <row r="4" spans="1:20" ht="22.5" customHeight="1" x14ac:dyDescent="0.2">
      <c r="A4" s="162"/>
      <c r="B4" s="162"/>
      <c r="C4" s="143" t="s">
        <v>109</v>
      </c>
      <c r="D4" s="143" t="s">
        <v>108</v>
      </c>
      <c r="E4" s="143" t="s">
        <v>175</v>
      </c>
      <c r="F4" s="143" t="s">
        <v>106</v>
      </c>
      <c r="G4" s="143" t="s">
        <v>109</v>
      </c>
      <c r="H4" s="143" t="s">
        <v>108</v>
      </c>
      <c r="I4" s="143" t="s">
        <v>107</v>
      </c>
      <c r="J4" s="143" t="s">
        <v>106</v>
      </c>
      <c r="K4" s="143" t="s">
        <v>109</v>
      </c>
      <c r="L4" s="143" t="s">
        <v>174</v>
      </c>
      <c r="M4" s="143" t="s">
        <v>107</v>
      </c>
      <c r="N4" s="143" t="s">
        <v>106</v>
      </c>
      <c r="O4" s="143" t="s">
        <v>109</v>
      </c>
      <c r="P4" s="143" t="s">
        <v>108</v>
      </c>
      <c r="Q4" s="143" t="s">
        <v>107</v>
      </c>
      <c r="R4" s="143" t="s">
        <v>106</v>
      </c>
      <c r="S4" s="162"/>
      <c r="T4" s="162"/>
    </row>
    <row r="5" spans="1:20" x14ac:dyDescent="0.2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143">
        <v>6</v>
      </c>
      <c r="G5" s="143">
        <v>7</v>
      </c>
      <c r="H5" s="143">
        <v>8</v>
      </c>
      <c r="I5" s="143">
        <v>9</v>
      </c>
      <c r="J5" s="143">
        <v>10</v>
      </c>
      <c r="K5" s="143">
        <v>11</v>
      </c>
      <c r="L5" s="143">
        <v>12</v>
      </c>
      <c r="M5" s="143">
        <v>13</v>
      </c>
      <c r="N5" s="143">
        <v>14</v>
      </c>
      <c r="O5" s="143">
        <v>15</v>
      </c>
      <c r="P5" s="143">
        <v>16</v>
      </c>
      <c r="Q5" s="143">
        <v>17</v>
      </c>
      <c r="R5" s="143">
        <v>18</v>
      </c>
      <c r="S5" s="143">
        <v>19</v>
      </c>
      <c r="T5" s="143">
        <v>20</v>
      </c>
    </row>
    <row r="6" spans="1:20" ht="47.25" customHeight="1" x14ac:dyDescent="0.2">
      <c r="A6" s="143">
        <v>1</v>
      </c>
      <c r="B6" s="21" t="s">
        <v>265</v>
      </c>
      <c r="C6" s="165">
        <v>0</v>
      </c>
      <c r="D6" s="166"/>
      <c r="E6" s="166"/>
      <c r="F6" s="167"/>
      <c r="G6" s="165">
        <v>0</v>
      </c>
      <c r="H6" s="166"/>
      <c r="I6" s="166"/>
      <c r="J6" s="167"/>
      <c r="K6" s="165">
        <v>0</v>
      </c>
      <c r="L6" s="166"/>
      <c r="M6" s="166"/>
      <c r="N6" s="167"/>
      <c r="O6" s="165">
        <v>0</v>
      </c>
      <c r="P6" s="166"/>
      <c r="Q6" s="166"/>
      <c r="R6" s="167"/>
      <c r="S6" s="143"/>
      <c r="T6" s="21"/>
    </row>
    <row r="8" spans="1:20" x14ac:dyDescent="0.2">
      <c r="S8" s="20" t="s">
        <v>173</v>
      </c>
    </row>
  </sheetData>
  <mergeCells count="13">
    <mergeCell ref="A1:T1"/>
    <mergeCell ref="S3:S4"/>
    <mergeCell ref="T3:T4"/>
    <mergeCell ref="A3:A4"/>
    <mergeCell ref="B3:B4"/>
    <mergeCell ref="C3:F3"/>
    <mergeCell ref="G3:J3"/>
    <mergeCell ref="K3:N3"/>
    <mergeCell ref="O3:R3"/>
    <mergeCell ref="C6:F6"/>
    <mergeCell ref="G6:J6"/>
    <mergeCell ref="K6:N6"/>
    <mergeCell ref="O6:R6"/>
  </mergeCells>
  <pageMargins left="0.19685039370078741" right="0.19685039370078741" top="0.94488188976377963" bottom="0.19685039370078741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T7"/>
  <sheetViews>
    <sheetView zoomScale="70" zoomScaleNormal="70" workbookViewId="0">
      <selection activeCell="H31" sqref="H31"/>
    </sheetView>
  </sheetViews>
  <sheetFormatPr defaultColWidth="9.140625" defaultRowHeight="16.5" x14ac:dyDescent="0.3"/>
  <cols>
    <col min="1" max="1" width="7.85546875" style="116" customWidth="1"/>
    <col min="2" max="2" width="52.5703125" style="116" customWidth="1"/>
    <col min="3" max="18" width="9.42578125" style="116" customWidth="1"/>
    <col min="19" max="19" width="26.42578125" style="116" customWidth="1"/>
    <col min="20" max="20" width="26" style="116" customWidth="1"/>
    <col min="21" max="16384" width="9.140625" style="116"/>
  </cols>
  <sheetData>
    <row r="1" spans="1:20" ht="51.75" customHeight="1" x14ac:dyDescent="0.3">
      <c r="A1" s="163" t="s">
        <v>275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pans="1:20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75.5" customHeight="1" x14ac:dyDescent="0.3">
      <c r="A3" s="162" t="s">
        <v>0</v>
      </c>
      <c r="B3" s="162" t="s">
        <v>182</v>
      </c>
      <c r="C3" s="162" t="s">
        <v>181</v>
      </c>
      <c r="D3" s="162"/>
      <c r="E3" s="162"/>
      <c r="F3" s="162"/>
      <c r="G3" s="162" t="s">
        <v>180</v>
      </c>
      <c r="H3" s="162"/>
      <c r="I3" s="162"/>
      <c r="J3" s="162"/>
      <c r="K3" s="215" t="s">
        <v>179</v>
      </c>
      <c r="L3" s="216"/>
      <c r="M3" s="216"/>
      <c r="N3" s="217"/>
      <c r="O3" s="215" t="s">
        <v>178</v>
      </c>
      <c r="P3" s="216"/>
      <c r="Q3" s="216"/>
      <c r="R3" s="217"/>
      <c r="S3" s="162" t="s">
        <v>177</v>
      </c>
      <c r="T3" s="162" t="s">
        <v>176</v>
      </c>
    </row>
    <row r="4" spans="1:20" x14ac:dyDescent="0.3">
      <c r="A4" s="162"/>
      <c r="B4" s="162"/>
      <c r="C4" s="143" t="s">
        <v>109</v>
      </c>
      <c r="D4" s="143" t="s">
        <v>108</v>
      </c>
      <c r="E4" s="143" t="s">
        <v>175</v>
      </c>
      <c r="F4" s="143" t="s">
        <v>106</v>
      </c>
      <c r="G4" s="143" t="s">
        <v>109</v>
      </c>
      <c r="H4" s="143" t="s">
        <v>108</v>
      </c>
      <c r="I4" s="143" t="s">
        <v>107</v>
      </c>
      <c r="J4" s="143" t="s">
        <v>106</v>
      </c>
      <c r="K4" s="143" t="s">
        <v>109</v>
      </c>
      <c r="L4" s="143" t="s">
        <v>174</v>
      </c>
      <c r="M4" s="143" t="s">
        <v>107</v>
      </c>
      <c r="N4" s="143" t="s">
        <v>106</v>
      </c>
      <c r="O4" s="143" t="s">
        <v>109</v>
      </c>
      <c r="P4" s="143" t="s">
        <v>108</v>
      </c>
      <c r="Q4" s="143" t="s">
        <v>107</v>
      </c>
      <c r="R4" s="143" t="s">
        <v>106</v>
      </c>
      <c r="S4" s="162"/>
      <c r="T4" s="162"/>
    </row>
    <row r="5" spans="1:20" x14ac:dyDescent="0.3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143">
        <v>6</v>
      </c>
      <c r="G5" s="143">
        <v>7</v>
      </c>
      <c r="H5" s="143">
        <v>8</v>
      </c>
      <c r="I5" s="143">
        <v>9</v>
      </c>
      <c r="J5" s="143">
        <v>10</v>
      </c>
      <c r="K5" s="143">
        <v>11</v>
      </c>
      <c r="L5" s="143">
        <v>12</v>
      </c>
      <c r="M5" s="143">
        <v>13</v>
      </c>
      <c r="N5" s="143">
        <v>14</v>
      </c>
      <c r="O5" s="143">
        <v>15</v>
      </c>
      <c r="P5" s="143">
        <v>16</v>
      </c>
      <c r="Q5" s="143">
        <v>17</v>
      </c>
      <c r="R5" s="143">
        <v>18</v>
      </c>
      <c r="S5" s="143">
        <v>19</v>
      </c>
      <c r="T5" s="143">
        <v>20</v>
      </c>
    </row>
    <row r="6" spans="1:20" ht="57" customHeight="1" x14ac:dyDescent="0.3">
      <c r="A6" s="143">
        <v>1</v>
      </c>
      <c r="B6" s="143" t="s">
        <v>265</v>
      </c>
      <c r="C6" s="165">
        <v>0</v>
      </c>
      <c r="D6" s="166"/>
      <c r="E6" s="166"/>
      <c r="F6" s="167"/>
      <c r="G6" s="165">
        <v>0</v>
      </c>
      <c r="H6" s="166"/>
      <c r="I6" s="166"/>
      <c r="J6" s="167"/>
      <c r="K6" s="165">
        <v>0</v>
      </c>
      <c r="L6" s="166"/>
      <c r="M6" s="166"/>
      <c r="N6" s="167"/>
      <c r="O6" s="165">
        <v>0</v>
      </c>
      <c r="P6" s="166"/>
      <c r="Q6" s="166"/>
      <c r="R6" s="167"/>
      <c r="S6" s="143"/>
      <c r="T6" s="21"/>
    </row>
    <row r="7" spans="1:20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</sheetData>
  <mergeCells count="13">
    <mergeCell ref="S3:S4"/>
    <mergeCell ref="T3:T4"/>
    <mergeCell ref="C6:F6"/>
    <mergeCell ref="G6:J6"/>
    <mergeCell ref="K6:N6"/>
    <mergeCell ref="O6:R6"/>
    <mergeCell ref="A1:T1"/>
    <mergeCell ref="A3:A4"/>
    <mergeCell ref="B3:B4"/>
    <mergeCell ref="C3:F3"/>
    <mergeCell ref="G3:J3"/>
    <mergeCell ref="K3:N3"/>
    <mergeCell ref="O3:R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R22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13" sqref="D13"/>
    </sheetView>
  </sheetViews>
  <sheetFormatPr defaultColWidth="9.140625" defaultRowHeight="15" x14ac:dyDescent="0.25"/>
  <cols>
    <col min="1" max="1" width="9.140625" style="82"/>
    <col min="2" max="2" width="68.7109375" style="82" customWidth="1"/>
    <col min="3" max="14" width="14.85546875" style="82" customWidth="1"/>
    <col min="15" max="15" width="17.85546875" style="82" customWidth="1"/>
    <col min="16" max="17" width="14.85546875" style="82" customWidth="1"/>
    <col min="18" max="16384" width="9.140625" style="82"/>
  </cols>
  <sheetData>
    <row r="2" spans="1:17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x14ac:dyDescent="0.25">
      <c r="A3" s="172" t="s">
        <v>0</v>
      </c>
      <c r="B3" s="184" t="s">
        <v>58</v>
      </c>
      <c r="C3" s="181" t="s">
        <v>94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3"/>
    </row>
    <row r="4" spans="1:17" ht="42.75" customHeight="1" x14ac:dyDescent="0.25">
      <c r="A4" s="173"/>
      <c r="B4" s="185"/>
      <c r="C4" s="178" t="s">
        <v>215</v>
      </c>
      <c r="D4" s="179"/>
      <c r="E4" s="180"/>
      <c r="F4" s="175" t="s">
        <v>60</v>
      </c>
      <c r="G4" s="176"/>
      <c r="H4" s="177"/>
      <c r="I4" s="178" t="s">
        <v>61</v>
      </c>
      <c r="J4" s="179"/>
      <c r="K4" s="180"/>
      <c r="L4" s="178" t="s">
        <v>62</v>
      </c>
      <c r="M4" s="179"/>
      <c r="N4" s="180"/>
      <c r="O4" s="175" t="s">
        <v>63</v>
      </c>
      <c r="P4" s="176"/>
      <c r="Q4" s="177"/>
    </row>
    <row r="5" spans="1:17" ht="45" x14ac:dyDescent="0.25">
      <c r="A5" s="174"/>
      <c r="B5" s="186"/>
      <c r="C5" s="97">
        <v>2023</v>
      </c>
      <c r="D5" s="97">
        <v>2024</v>
      </c>
      <c r="E5" s="97" t="s">
        <v>59</v>
      </c>
      <c r="F5" s="97">
        <v>2023</v>
      </c>
      <c r="G5" s="97">
        <v>2024</v>
      </c>
      <c r="H5" s="97" t="s">
        <v>59</v>
      </c>
      <c r="I5" s="97">
        <v>2023</v>
      </c>
      <c r="J5" s="97">
        <v>2024</v>
      </c>
      <c r="K5" s="97" t="s">
        <v>59</v>
      </c>
      <c r="L5" s="97">
        <v>2023</v>
      </c>
      <c r="M5" s="97">
        <v>2024</v>
      </c>
      <c r="N5" s="97" t="s">
        <v>59</v>
      </c>
      <c r="O5" s="97">
        <v>2023</v>
      </c>
      <c r="P5" s="97">
        <v>2024</v>
      </c>
      <c r="Q5" s="97" t="s">
        <v>59</v>
      </c>
    </row>
    <row r="6" spans="1:17" ht="30" x14ac:dyDescent="0.25">
      <c r="A6" s="83">
        <v>1</v>
      </c>
      <c r="B6" s="84" t="s">
        <v>65</v>
      </c>
      <c r="C6" s="84">
        <v>0</v>
      </c>
      <c r="D6" s="145">
        <v>30</v>
      </c>
      <c r="E6" s="218" t="s">
        <v>268</v>
      </c>
      <c r="F6" s="145">
        <v>0</v>
      </c>
      <c r="G6" s="145">
        <v>8</v>
      </c>
      <c r="H6" s="218" t="s">
        <v>268</v>
      </c>
      <c r="I6" s="145">
        <v>0</v>
      </c>
      <c r="J6" s="145">
        <v>4</v>
      </c>
      <c r="K6" s="218" t="s">
        <v>268</v>
      </c>
      <c r="L6" s="145">
        <v>0</v>
      </c>
      <c r="M6" s="145">
        <v>4</v>
      </c>
      <c r="N6" s="218" t="s">
        <v>268</v>
      </c>
      <c r="O6" s="86">
        <v>0</v>
      </c>
      <c r="P6" s="86">
        <v>0</v>
      </c>
      <c r="Q6" s="86">
        <v>0</v>
      </c>
    </row>
    <row r="7" spans="1:17" ht="45" x14ac:dyDescent="0.25">
      <c r="A7" s="83">
        <v>2</v>
      </c>
      <c r="B7" s="84" t="s">
        <v>66</v>
      </c>
      <c r="C7" s="84">
        <v>0</v>
      </c>
      <c r="D7" s="145">
        <v>19</v>
      </c>
      <c r="E7" s="218" t="s">
        <v>268</v>
      </c>
      <c r="F7" s="145">
        <v>0</v>
      </c>
      <c r="G7" s="145">
        <v>2</v>
      </c>
      <c r="H7" s="218" t="s">
        <v>268</v>
      </c>
      <c r="I7" s="145">
        <v>0</v>
      </c>
      <c r="J7" s="145">
        <v>4</v>
      </c>
      <c r="K7" s="218" t="s">
        <v>268</v>
      </c>
      <c r="L7" s="145">
        <v>0</v>
      </c>
      <c r="M7" s="145">
        <v>3</v>
      </c>
      <c r="N7" s="218" t="s">
        <v>268</v>
      </c>
      <c r="O7" s="117">
        <v>0</v>
      </c>
      <c r="P7" s="86">
        <v>0</v>
      </c>
      <c r="Q7" s="86">
        <v>0</v>
      </c>
    </row>
    <row r="8" spans="1:17" ht="75" x14ac:dyDescent="0.25">
      <c r="A8" s="83">
        <v>3</v>
      </c>
      <c r="B8" s="84" t="s">
        <v>71</v>
      </c>
      <c r="C8" s="85" t="s">
        <v>155</v>
      </c>
      <c r="D8" s="218" t="s">
        <v>155</v>
      </c>
      <c r="E8" s="218" t="s">
        <v>155</v>
      </c>
      <c r="F8" s="218" t="s">
        <v>155</v>
      </c>
      <c r="G8" s="218" t="s">
        <v>155</v>
      </c>
      <c r="H8" s="218" t="s">
        <v>155</v>
      </c>
      <c r="I8" s="218" t="s">
        <v>155</v>
      </c>
      <c r="J8" s="218" t="s">
        <v>155</v>
      </c>
      <c r="K8" s="218" t="s">
        <v>155</v>
      </c>
      <c r="L8" s="218" t="s">
        <v>155</v>
      </c>
      <c r="M8" s="218" t="s">
        <v>155</v>
      </c>
      <c r="N8" s="218" t="s">
        <v>155</v>
      </c>
      <c r="O8" s="86" t="s">
        <v>155</v>
      </c>
      <c r="P8" s="86" t="s">
        <v>155</v>
      </c>
      <c r="Q8" s="86" t="s">
        <v>155</v>
      </c>
    </row>
    <row r="9" spans="1:17" x14ac:dyDescent="0.25">
      <c r="A9" s="83" t="s">
        <v>69</v>
      </c>
      <c r="B9" s="84" t="s">
        <v>67</v>
      </c>
      <c r="C9" s="85" t="s">
        <v>155</v>
      </c>
      <c r="D9" s="218" t="s">
        <v>155</v>
      </c>
      <c r="E9" s="218" t="s">
        <v>155</v>
      </c>
      <c r="F9" s="218" t="s">
        <v>155</v>
      </c>
      <c r="G9" s="218" t="s">
        <v>155</v>
      </c>
      <c r="H9" s="218" t="s">
        <v>155</v>
      </c>
      <c r="I9" s="218" t="s">
        <v>155</v>
      </c>
      <c r="J9" s="218" t="s">
        <v>155</v>
      </c>
      <c r="K9" s="218" t="s">
        <v>155</v>
      </c>
      <c r="L9" s="218" t="s">
        <v>155</v>
      </c>
      <c r="M9" s="218" t="s">
        <v>155</v>
      </c>
      <c r="N9" s="218" t="s">
        <v>155</v>
      </c>
      <c r="O9" s="86" t="s">
        <v>155</v>
      </c>
      <c r="P9" s="86" t="s">
        <v>155</v>
      </c>
      <c r="Q9" s="86" t="s">
        <v>155</v>
      </c>
    </row>
    <row r="10" spans="1:17" x14ac:dyDescent="0.25">
      <c r="A10" s="83" t="s">
        <v>70</v>
      </c>
      <c r="B10" s="84" t="s">
        <v>68</v>
      </c>
      <c r="C10" s="85" t="s">
        <v>155</v>
      </c>
      <c r="D10" s="218" t="s">
        <v>155</v>
      </c>
      <c r="E10" s="218" t="s">
        <v>155</v>
      </c>
      <c r="F10" s="218" t="s">
        <v>155</v>
      </c>
      <c r="G10" s="218" t="s">
        <v>155</v>
      </c>
      <c r="H10" s="218" t="s">
        <v>155</v>
      </c>
      <c r="I10" s="218" t="s">
        <v>155</v>
      </c>
      <c r="J10" s="218" t="s">
        <v>155</v>
      </c>
      <c r="K10" s="218" t="s">
        <v>155</v>
      </c>
      <c r="L10" s="218" t="s">
        <v>155</v>
      </c>
      <c r="M10" s="218" t="s">
        <v>155</v>
      </c>
      <c r="N10" s="218" t="s">
        <v>155</v>
      </c>
      <c r="O10" s="86" t="s">
        <v>155</v>
      </c>
      <c r="P10" s="86" t="s">
        <v>155</v>
      </c>
      <c r="Q10" s="86" t="s">
        <v>155</v>
      </c>
    </row>
    <row r="11" spans="1:17" ht="30" x14ac:dyDescent="0.25">
      <c r="A11" s="83">
        <v>4</v>
      </c>
      <c r="B11" s="84" t="s">
        <v>74</v>
      </c>
      <c r="C11" s="84">
        <v>0</v>
      </c>
      <c r="D11" s="118">
        <v>19</v>
      </c>
      <c r="E11" s="218" t="s">
        <v>268</v>
      </c>
      <c r="F11" s="118">
        <v>0</v>
      </c>
      <c r="G11" s="118">
        <v>6.35</v>
      </c>
      <c r="H11" s="218" t="s">
        <v>268</v>
      </c>
      <c r="I11" s="118">
        <v>0</v>
      </c>
      <c r="J11" s="118">
        <v>6</v>
      </c>
      <c r="K11" s="218" t="s">
        <v>268</v>
      </c>
      <c r="L11" s="118">
        <v>0</v>
      </c>
      <c r="M11" s="118">
        <v>6</v>
      </c>
      <c r="N11" s="218" t="s">
        <v>268</v>
      </c>
      <c r="O11" s="118">
        <v>0</v>
      </c>
      <c r="P11" s="124">
        <v>0</v>
      </c>
      <c r="Q11" s="124">
        <v>0</v>
      </c>
    </row>
    <row r="12" spans="1:17" ht="30" x14ac:dyDescent="0.25">
      <c r="A12" s="83">
        <v>5</v>
      </c>
      <c r="B12" s="84" t="s">
        <v>75</v>
      </c>
      <c r="C12" s="84">
        <v>0</v>
      </c>
      <c r="D12" s="118">
        <v>15</v>
      </c>
      <c r="E12" s="218" t="s">
        <v>268</v>
      </c>
      <c r="F12" s="118">
        <v>0</v>
      </c>
      <c r="G12" s="118">
        <v>1</v>
      </c>
      <c r="H12" s="218" t="s">
        <v>268</v>
      </c>
      <c r="I12" s="118">
        <v>0</v>
      </c>
      <c r="J12" s="118">
        <v>4</v>
      </c>
      <c r="K12" s="218" t="s">
        <v>268</v>
      </c>
      <c r="L12" s="118">
        <v>0</v>
      </c>
      <c r="M12" s="118">
        <v>3</v>
      </c>
      <c r="N12" s="218" t="s">
        <v>268</v>
      </c>
      <c r="O12" s="118">
        <v>0</v>
      </c>
      <c r="P12" s="118">
        <v>0</v>
      </c>
      <c r="Q12" s="118">
        <v>0</v>
      </c>
    </row>
    <row r="13" spans="1:17" ht="30" x14ac:dyDescent="0.25">
      <c r="A13" s="83">
        <v>6</v>
      </c>
      <c r="B13" s="84" t="s">
        <v>76</v>
      </c>
      <c r="C13" s="84">
        <v>0</v>
      </c>
      <c r="D13" s="118">
        <v>10</v>
      </c>
      <c r="E13" s="218" t="s">
        <v>268</v>
      </c>
      <c r="F13" s="118">
        <v>0</v>
      </c>
      <c r="G13" s="118">
        <v>1</v>
      </c>
      <c r="H13" s="218" t="s">
        <v>268</v>
      </c>
      <c r="I13" s="118">
        <v>0</v>
      </c>
      <c r="J13" s="118">
        <v>1</v>
      </c>
      <c r="K13" s="218" t="s">
        <v>268</v>
      </c>
      <c r="L13" s="118">
        <v>0</v>
      </c>
      <c r="M13" s="118">
        <v>1</v>
      </c>
      <c r="N13" s="218" t="s">
        <v>268</v>
      </c>
      <c r="O13" s="118">
        <v>0</v>
      </c>
      <c r="P13" s="118">
        <v>0</v>
      </c>
      <c r="Q13" s="118">
        <v>0</v>
      </c>
    </row>
    <row r="14" spans="1:17" ht="60" x14ac:dyDescent="0.25">
      <c r="A14" s="87">
        <v>7</v>
      </c>
      <c r="B14" s="84" t="s">
        <v>78</v>
      </c>
      <c r="C14" s="84">
        <v>0</v>
      </c>
      <c r="D14" s="118">
        <v>0</v>
      </c>
      <c r="E14" s="218" t="str">
        <f>IFERROR(D14/C14*100,"-")</f>
        <v>-</v>
      </c>
      <c r="F14" s="118">
        <v>0</v>
      </c>
      <c r="G14" s="118">
        <v>0</v>
      </c>
      <c r="H14" s="218" t="str">
        <f>IFERROR(G14/F14*100,"-")</f>
        <v>-</v>
      </c>
      <c r="I14" s="118">
        <v>0</v>
      </c>
      <c r="J14" s="118">
        <v>0</v>
      </c>
      <c r="K14" s="218" t="str">
        <f>IFERROR(J14/I14*100,"-")</f>
        <v>-</v>
      </c>
      <c r="L14" s="118">
        <v>0</v>
      </c>
      <c r="M14" s="118">
        <v>0</v>
      </c>
      <c r="N14" s="218" t="str">
        <f>IFERROR(M14/L14*100,"-")</f>
        <v>-</v>
      </c>
      <c r="O14" s="118">
        <v>0</v>
      </c>
      <c r="P14" s="118">
        <v>0</v>
      </c>
      <c r="Q14" s="118">
        <v>0</v>
      </c>
    </row>
    <row r="15" spans="1:17" x14ac:dyDescent="0.25">
      <c r="A15" s="87" t="s">
        <v>72</v>
      </c>
      <c r="B15" s="88" t="s">
        <v>67</v>
      </c>
      <c r="C15" s="84">
        <v>0</v>
      </c>
      <c r="D15" s="118">
        <v>0</v>
      </c>
      <c r="E15" s="218" t="str">
        <f>IFERROR(D15/C15*100,"-")</f>
        <v>-</v>
      </c>
      <c r="F15" s="118">
        <v>0</v>
      </c>
      <c r="G15" s="118">
        <v>0</v>
      </c>
      <c r="H15" s="218" t="str">
        <f>IFERROR(G15/F15*100,"-")</f>
        <v>-</v>
      </c>
      <c r="I15" s="118">
        <v>0</v>
      </c>
      <c r="J15" s="118">
        <v>0</v>
      </c>
      <c r="K15" s="218" t="str">
        <f>IFERROR(J15/I15*100,"-")</f>
        <v>-</v>
      </c>
      <c r="L15" s="118">
        <v>0</v>
      </c>
      <c r="M15" s="118">
        <v>0</v>
      </c>
      <c r="N15" s="218" t="str">
        <f>IFERROR(M15/L15*100,"-")</f>
        <v>-</v>
      </c>
      <c r="O15" s="118">
        <v>0</v>
      </c>
      <c r="P15" s="118">
        <v>0</v>
      </c>
      <c r="Q15" s="118">
        <v>0</v>
      </c>
    </row>
    <row r="16" spans="1:17" x14ac:dyDescent="0.25">
      <c r="A16" s="83" t="s">
        <v>73</v>
      </c>
      <c r="B16" s="88" t="s">
        <v>79</v>
      </c>
      <c r="C16" s="118">
        <v>0</v>
      </c>
      <c r="D16" s="118">
        <v>0</v>
      </c>
      <c r="E16" s="218" t="str">
        <f>IFERROR(D16/C16*100,"-")</f>
        <v>-</v>
      </c>
      <c r="F16" s="118">
        <v>0</v>
      </c>
      <c r="G16" s="118">
        <v>0</v>
      </c>
      <c r="H16" s="218" t="str">
        <f>IFERROR(G16/F16*100,"-")</f>
        <v>-</v>
      </c>
      <c r="I16" s="118">
        <v>0</v>
      </c>
      <c r="J16" s="118">
        <v>0</v>
      </c>
      <c r="K16" s="218" t="str">
        <f>IFERROR(J16/I16*100,"-")</f>
        <v>-</v>
      </c>
      <c r="L16" s="118">
        <v>0</v>
      </c>
      <c r="M16" s="118">
        <v>0</v>
      </c>
      <c r="N16" s="218" t="str">
        <f>IFERROR(M16/L16*100,"-")</f>
        <v>-</v>
      </c>
      <c r="O16" s="118">
        <v>0</v>
      </c>
      <c r="P16" s="118">
        <v>0</v>
      </c>
      <c r="Q16" s="118">
        <v>0</v>
      </c>
    </row>
    <row r="17" spans="1:18" ht="30" x14ac:dyDescent="0.25">
      <c r="A17" s="83">
        <v>8</v>
      </c>
      <c r="B17" s="84" t="s">
        <v>80</v>
      </c>
      <c r="C17" s="84">
        <v>0</v>
      </c>
      <c r="D17" s="118">
        <v>34</v>
      </c>
      <c r="E17" s="218" t="s">
        <v>268</v>
      </c>
      <c r="F17" s="118">
        <v>0</v>
      </c>
      <c r="G17" s="118">
        <v>51</v>
      </c>
      <c r="H17" s="218" t="s">
        <v>268</v>
      </c>
      <c r="I17" s="118">
        <v>0</v>
      </c>
      <c r="J17" s="118">
        <v>68</v>
      </c>
      <c r="K17" s="218" t="s">
        <v>268</v>
      </c>
      <c r="L17" s="118">
        <v>0</v>
      </c>
      <c r="M17" s="118">
        <v>211</v>
      </c>
      <c r="N17" s="218" t="s">
        <v>268</v>
      </c>
      <c r="O17" s="118">
        <v>0</v>
      </c>
      <c r="P17" s="118">
        <v>0</v>
      </c>
      <c r="Q17" s="118">
        <v>0</v>
      </c>
    </row>
    <row r="18" spans="1:18" x14ac:dyDescent="0.25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1"/>
    </row>
    <row r="19" spans="1:18" x14ac:dyDescent="0.25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1"/>
    </row>
    <row r="20" spans="1:18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</row>
    <row r="21" spans="1:18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</row>
    <row r="22" spans="1:18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</row>
  </sheetData>
  <mergeCells count="8">
    <mergeCell ref="A3:A5"/>
    <mergeCell ref="F4:H4"/>
    <mergeCell ref="I4:K4"/>
    <mergeCell ref="L4:N4"/>
    <mergeCell ref="O4:Q4"/>
    <mergeCell ref="C3:Q3"/>
    <mergeCell ref="C4:E4"/>
    <mergeCell ref="B3:B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T29"/>
  <sheetViews>
    <sheetView zoomScaleNormal="100" zoomScaleSheetLayoutView="100" zoomScalePageLayoutView="8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E23" sqref="E23"/>
    </sheetView>
  </sheetViews>
  <sheetFormatPr defaultColWidth="9.140625" defaultRowHeight="15" x14ac:dyDescent="0.25"/>
  <cols>
    <col min="2" max="2" width="50" style="1" customWidth="1"/>
    <col min="3" max="4" width="12" customWidth="1"/>
    <col min="5" max="5" width="14.42578125" customWidth="1"/>
    <col min="6" max="6" width="9.140625" customWidth="1"/>
    <col min="8" max="8" width="18.7109375" customWidth="1"/>
    <col min="9" max="9" width="9.140625" customWidth="1"/>
    <col min="11" max="11" width="16.28515625" customWidth="1"/>
    <col min="12" max="12" width="9.140625" customWidth="1"/>
    <col min="14" max="14" width="17.85546875" customWidth="1"/>
    <col min="17" max="17" width="15.28515625" customWidth="1"/>
  </cols>
  <sheetData>
    <row r="1" spans="1:20" x14ac:dyDescent="0.25">
      <c r="B1" s="187" t="s">
        <v>270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20" x14ac:dyDescent="0.25">
      <c r="B2" s="94"/>
      <c r="C2" s="94"/>
      <c r="D2" s="94"/>
      <c r="E2" s="42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20" ht="12.75" customHeight="1" x14ac:dyDescent="0.25">
      <c r="A3" s="188" t="s">
        <v>226</v>
      </c>
      <c r="B3" s="188" t="s">
        <v>227</v>
      </c>
      <c r="C3" s="191" t="s">
        <v>248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20" ht="12.75" customHeight="1" x14ac:dyDescent="0.25">
      <c r="A4" s="189"/>
      <c r="B4" s="189"/>
      <c r="C4" s="192" t="s">
        <v>228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20" ht="28.5" customHeight="1" x14ac:dyDescent="0.25">
      <c r="A5" s="189"/>
      <c r="B5" s="189"/>
      <c r="C5" s="192" t="s">
        <v>1</v>
      </c>
      <c r="D5" s="192"/>
      <c r="E5" s="192"/>
      <c r="F5" s="192" t="s">
        <v>2</v>
      </c>
      <c r="G5" s="192"/>
      <c r="H5" s="192"/>
      <c r="I5" s="192" t="s">
        <v>229</v>
      </c>
      <c r="J5" s="192"/>
      <c r="K5" s="192"/>
      <c r="L5" s="192" t="s">
        <v>3</v>
      </c>
      <c r="M5" s="192"/>
      <c r="N5" s="192"/>
      <c r="O5" s="193" t="s">
        <v>32</v>
      </c>
      <c r="P5" s="193"/>
      <c r="Q5" s="193"/>
    </row>
    <row r="6" spans="1:20" ht="51" x14ac:dyDescent="0.25">
      <c r="A6" s="190"/>
      <c r="B6" s="190"/>
      <c r="C6" s="97">
        <v>2023</v>
      </c>
      <c r="D6" s="97">
        <v>2024</v>
      </c>
      <c r="E6" s="95" t="s">
        <v>172</v>
      </c>
      <c r="F6" s="97">
        <v>2023</v>
      </c>
      <c r="G6" s="97">
        <v>2024</v>
      </c>
      <c r="H6" s="95" t="s">
        <v>172</v>
      </c>
      <c r="I6" s="97">
        <v>2023</v>
      </c>
      <c r="J6" s="97">
        <v>2024</v>
      </c>
      <c r="K6" s="95" t="s">
        <v>172</v>
      </c>
      <c r="L6" s="97">
        <v>2023</v>
      </c>
      <c r="M6" s="97">
        <v>2024</v>
      </c>
      <c r="N6" s="95" t="s">
        <v>172</v>
      </c>
      <c r="O6" s="97">
        <v>2023</v>
      </c>
      <c r="P6" s="97">
        <v>2024</v>
      </c>
      <c r="Q6" s="95" t="s">
        <v>172</v>
      </c>
      <c r="R6" s="9"/>
      <c r="S6" s="9"/>
      <c r="T6" s="9"/>
    </row>
    <row r="7" spans="1:20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9"/>
      <c r="S7" s="9"/>
      <c r="T7" s="9"/>
    </row>
    <row r="8" spans="1:20" x14ac:dyDescent="0.25">
      <c r="A8" s="35">
        <v>1</v>
      </c>
      <c r="B8" s="36" t="s">
        <v>230</v>
      </c>
      <c r="C8" s="37">
        <f>C9+C10+C11+C12+C13+C14+C15+C24</f>
        <v>0</v>
      </c>
      <c r="D8" s="37">
        <f>SUM(D9:D14)</f>
        <v>38</v>
      </c>
      <c r="E8" s="38" t="str">
        <f>IF(C8=0,"-",D8/C8)</f>
        <v>-</v>
      </c>
      <c r="F8" s="37">
        <f>F9+F10+F11+F12+F13+F14+F15+F24</f>
        <v>0</v>
      </c>
      <c r="G8" s="37">
        <f>SUM(G9:G14)</f>
        <v>88</v>
      </c>
      <c r="H8" s="38" t="str">
        <f>IF(F8=0,"-",G8/F8)</f>
        <v>-</v>
      </c>
      <c r="I8" s="37">
        <f>I9+I10+I11+I12+I13+I14+I15+I24</f>
        <v>0</v>
      </c>
      <c r="J8" s="37">
        <f>SUM(J9:J14)</f>
        <v>9</v>
      </c>
      <c r="K8" s="38" t="str">
        <f>IF(I8=0,"-",J8/I8)</f>
        <v>-</v>
      </c>
      <c r="L8" s="37">
        <v>0</v>
      </c>
      <c r="M8" s="37">
        <f>SUM(M9:M14)</f>
        <v>1</v>
      </c>
      <c r="N8" s="38" t="str">
        <f>IF(L8=0,"-",M8/L8)</f>
        <v>-</v>
      </c>
      <c r="O8" s="37" t="s">
        <v>155</v>
      </c>
      <c r="P8" s="37">
        <f>SUM(P9:P14)</f>
        <v>0</v>
      </c>
      <c r="Q8" s="37" t="s">
        <v>155</v>
      </c>
      <c r="R8" s="9"/>
      <c r="S8" s="9"/>
      <c r="T8" s="9"/>
    </row>
    <row r="9" spans="1:20" x14ac:dyDescent="0.25">
      <c r="A9" s="39" t="s">
        <v>4</v>
      </c>
      <c r="B9" s="8" t="s">
        <v>231</v>
      </c>
      <c r="C9" s="98">
        <v>0</v>
      </c>
      <c r="D9" s="98">
        <v>0</v>
      </c>
      <c r="E9" s="114" t="str">
        <f t="shared" ref="E9:E14" si="0">IF(C9=0,"-",D9/C9)</f>
        <v>-</v>
      </c>
      <c r="F9" s="98">
        <v>0</v>
      </c>
      <c r="G9" s="98">
        <v>0</v>
      </c>
      <c r="H9" s="114" t="str">
        <f t="shared" ref="H9:H14" si="1">IF(F9=0,"-",G9/F9)</f>
        <v>-</v>
      </c>
      <c r="I9" s="98">
        <v>0</v>
      </c>
      <c r="J9" s="98">
        <v>0</v>
      </c>
      <c r="K9" s="114" t="str">
        <f t="shared" ref="K9:K14" si="2">IF(I9=0,"-",J9/I9)</f>
        <v>-</v>
      </c>
      <c r="L9" s="98"/>
      <c r="M9" s="98">
        <v>0</v>
      </c>
      <c r="N9" s="114" t="s">
        <v>155</v>
      </c>
      <c r="O9" s="40" t="s">
        <v>155</v>
      </c>
      <c r="P9" s="40" t="s">
        <v>155</v>
      </c>
      <c r="Q9" s="40" t="s">
        <v>155</v>
      </c>
      <c r="R9" s="9"/>
      <c r="S9" s="9"/>
      <c r="T9" s="9"/>
    </row>
    <row r="10" spans="1:20" x14ac:dyDescent="0.25">
      <c r="A10" s="39" t="s">
        <v>5</v>
      </c>
      <c r="B10" s="8" t="s">
        <v>232</v>
      </c>
      <c r="C10" s="98">
        <v>0</v>
      </c>
      <c r="D10" s="98">
        <v>36</v>
      </c>
      <c r="E10" s="114" t="str">
        <f t="shared" si="0"/>
        <v>-</v>
      </c>
      <c r="F10" s="98">
        <v>0</v>
      </c>
      <c r="G10" s="98">
        <v>88</v>
      </c>
      <c r="H10" s="114" t="str">
        <f t="shared" si="1"/>
        <v>-</v>
      </c>
      <c r="I10" s="98">
        <v>0</v>
      </c>
      <c r="J10" s="98">
        <v>9</v>
      </c>
      <c r="K10" s="114" t="str">
        <f t="shared" si="2"/>
        <v>-</v>
      </c>
      <c r="L10" s="98"/>
      <c r="M10" s="98">
        <v>1</v>
      </c>
      <c r="N10" s="114" t="s">
        <v>155</v>
      </c>
      <c r="O10" s="40" t="s">
        <v>155</v>
      </c>
      <c r="P10" s="40" t="s">
        <v>155</v>
      </c>
      <c r="Q10" s="40" t="s">
        <v>155</v>
      </c>
      <c r="R10" s="125"/>
      <c r="S10" s="9"/>
      <c r="T10" s="9"/>
    </row>
    <row r="11" spans="1:20" x14ac:dyDescent="0.25">
      <c r="A11" s="39" t="s">
        <v>6</v>
      </c>
      <c r="B11" s="8" t="s">
        <v>233</v>
      </c>
      <c r="C11" s="98">
        <v>0</v>
      </c>
      <c r="D11" s="98">
        <v>2</v>
      </c>
      <c r="E11" s="114" t="str">
        <f t="shared" si="0"/>
        <v>-</v>
      </c>
      <c r="F11" s="98">
        <v>0</v>
      </c>
      <c r="G11" s="98">
        <v>0</v>
      </c>
      <c r="H11" s="114" t="str">
        <f t="shared" si="1"/>
        <v>-</v>
      </c>
      <c r="I11" s="98">
        <v>0</v>
      </c>
      <c r="J11" s="98">
        <v>0</v>
      </c>
      <c r="K11" s="114" t="str">
        <f t="shared" si="2"/>
        <v>-</v>
      </c>
      <c r="L11" s="98"/>
      <c r="M11" s="98">
        <v>0</v>
      </c>
      <c r="N11" s="114" t="s">
        <v>155</v>
      </c>
      <c r="O11" s="40" t="s">
        <v>155</v>
      </c>
      <c r="P11" s="40" t="s">
        <v>155</v>
      </c>
      <c r="Q11" s="40" t="s">
        <v>155</v>
      </c>
      <c r="R11" s="9"/>
      <c r="S11" s="9"/>
      <c r="T11" s="9"/>
    </row>
    <row r="12" spans="1:20" x14ac:dyDescent="0.25">
      <c r="A12" s="39" t="s">
        <v>234</v>
      </c>
      <c r="B12" s="8" t="s">
        <v>235</v>
      </c>
      <c r="C12" s="98">
        <v>0</v>
      </c>
      <c r="D12" s="98"/>
      <c r="E12" s="114" t="str">
        <f t="shared" si="0"/>
        <v>-</v>
      </c>
      <c r="F12" s="98">
        <v>0</v>
      </c>
      <c r="G12" s="98">
        <v>0</v>
      </c>
      <c r="H12" s="114" t="str">
        <f t="shared" si="1"/>
        <v>-</v>
      </c>
      <c r="I12" s="98">
        <v>0</v>
      </c>
      <c r="J12" s="98">
        <v>0</v>
      </c>
      <c r="K12" s="114" t="str">
        <f t="shared" si="2"/>
        <v>-</v>
      </c>
      <c r="L12" s="98">
        <v>0</v>
      </c>
      <c r="M12" s="98">
        <v>0</v>
      </c>
      <c r="N12" s="114" t="str">
        <f t="shared" ref="N12:N14" si="3">IF(L12=0,"-",M12/L12)</f>
        <v>-</v>
      </c>
      <c r="O12" s="40" t="s">
        <v>155</v>
      </c>
      <c r="P12" s="40" t="s">
        <v>155</v>
      </c>
      <c r="Q12" s="40" t="s">
        <v>155</v>
      </c>
      <c r="R12" s="125"/>
      <c r="S12" s="9"/>
      <c r="T12" s="9"/>
    </row>
    <row r="13" spans="1:20" ht="30" x14ac:dyDescent="0.25">
      <c r="A13" s="39" t="s">
        <v>7</v>
      </c>
      <c r="B13" s="8" t="s">
        <v>8</v>
      </c>
      <c r="C13" s="98">
        <v>0</v>
      </c>
      <c r="D13" s="98"/>
      <c r="E13" s="114" t="str">
        <f t="shared" si="0"/>
        <v>-</v>
      </c>
      <c r="F13" s="98">
        <v>0</v>
      </c>
      <c r="G13" s="98">
        <v>0</v>
      </c>
      <c r="H13" s="114" t="str">
        <f t="shared" si="1"/>
        <v>-</v>
      </c>
      <c r="I13" s="98">
        <v>0</v>
      </c>
      <c r="J13" s="98">
        <v>0</v>
      </c>
      <c r="K13" s="114" t="str">
        <f t="shared" si="2"/>
        <v>-</v>
      </c>
      <c r="L13" s="98" t="s">
        <v>155</v>
      </c>
      <c r="M13" s="98">
        <v>0</v>
      </c>
      <c r="N13" s="114" t="s">
        <v>155</v>
      </c>
      <c r="O13" s="40" t="s">
        <v>155</v>
      </c>
      <c r="P13" s="40" t="s">
        <v>155</v>
      </c>
      <c r="Q13" s="40" t="s">
        <v>155</v>
      </c>
      <c r="R13" s="9"/>
      <c r="S13" s="9"/>
      <c r="T13" s="9"/>
    </row>
    <row r="14" spans="1:20" ht="30" x14ac:dyDescent="0.25">
      <c r="A14" s="39" t="s">
        <v>9</v>
      </c>
      <c r="B14" s="8" t="s">
        <v>260</v>
      </c>
      <c r="C14" s="98">
        <v>0</v>
      </c>
      <c r="D14" s="98">
        <v>0</v>
      </c>
      <c r="E14" s="114" t="str">
        <f t="shared" si="0"/>
        <v>-</v>
      </c>
      <c r="F14" s="98">
        <v>0</v>
      </c>
      <c r="G14" s="98">
        <v>0</v>
      </c>
      <c r="H14" s="114" t="str">
        <f t="shared" si="1"/>
        <v>-</v>
      </c>
      <c r="I14" s="98">
        <v>0</v>
      </c>
      <c r="J14" s="98">
        <v>0</v>
      </c>
      <c r="K14" s="114" t="str">
        <f t="shared" si="2"/>
        <v>-</v>
      </c>
      <c r="L14" s="98">
        <v>0</v>
      </c>
      <c r="M14" s="98">
        <v>0</v>
      </c>
      <c r="N14" s="114" t="str">
        <f t="shared" si="3"/>
        <v>-</v>
      </c>
      <c r="O14" s="40" t="s">
        <v>155</v>
      </c>
      <c r="P14" s="40" t="s">
        <v>155</v>
      </c>
      <c r="Q14" s="40" t="s">
        <v>155</v>
      </c>
      <c r="R14" s="9"/>
      <c r="S14" s="9"/>
      <c r="T14" s="9"/>
    </row>
    <row r="15" spans="1:20" x14ac:dyDescent="0.25">
      <c r="A15" s="35">
        <v>2</v>
      </c>
      <c r="B15" s="36" t="s">
        <v>10</v>
      </c>
      <c r="C15" s="37">
        <f>SUM(C16:C23)</f>
        <v>0</v>
      </c>
      <c r="D15" s="37">
        <f>SUM(D16:D23)</f>
        <v>0</v>
      </c>
      <c r="E15" s="38" t="str">
        <f>IF(C15=0,"-",D15/C15)</f>
        <v>-</v>
      </c>
      <c r="F15" s="37">
        <f>SUM(F16:F23)</f>
        <v>0</v>
      </c>
      <c r="G15" s="37">
        <f>SUM(G16:G23)</f>
        <v>0</v>
      </c>
      <c r="H15" s="38" t="str">
        <f>IF(F15=0,"-",G15/F15)</f>
        <v>-</v>
      </c>
      <c r="I15" s="37">
        <f>SUM(I16:I23)</f>
        <v>0</v>
      </c>
      <c r="J15" s="37">
        <f>SUM(J16:J23)</f>
        <v>0</v>
      </c>
      <c r="K15" s="38" t="str">
        <f>IF(I15=0,"-",J15/I15)</f>
        <v>-</v>
      </c>
      <c r="L15" s="37">
        <f>SUM(L16:L23)</f>
        <v>0</v>
      </c>
      <c r="M15" s="37">
        <f>SUM(M16:M23)</f>
        <v>0</v>
      </c>
      <c r="N15" s="38" t="str">
        <f>IF(L15=0,"-",M15/L15)</f>
        <v>-</v>
      </c>
      <c r="O15" s="37">
        <f>SUM(O16:O23)</f>
        <v>0</v>
      </c>
      <c r="P15" s="37">
        <f>SUM(P16:P23)</f>
        <v>0</v>
      </c>
      <c r="Q15" s="38" t="str">
        <f>IF(O15=0,"-",P15/O15)</f>
        <v>-</v>
      </c>
      <c r="R15" s="126"/>
      <c r="S15" s="9"/>
      <c r="T15" s="9"/>
    </row>
    <row r="16" spans="1:20" ht="30" x14ac:dyDescent="0.25">
      <c r="A16" s="39" t="s">
        <v>11</v>
      </c>
      <c r="B16" s="8" t="s">
        <v>236</v>
      </c>
      <c r="C16" s="120">
        <v>0</v>
      </c>
      <c r="D16" s="93">
        <v>0</v>
      </c>
      <c r="E16" s="5"/>
      <c r="F16" s="100">
        <v>0</v>
      </c>
      <c r="G16" s="93">
        <v>0</v>
      </c>
      <c r="H16" s="5"/>
      <c r="I16" s="120">
        <v>0</v>
      </c>
      <c r="J16" s="132">
        <v>0</v>
      </c>
      <c r="K16" s="114" t="str">
        <f>IF(I16=0,"-",J16/I16)</f>
        <v>-</v>
      </c>
      <c r="L16" s="120" t="s">
        <v>155</v>
      </c>
      <c r="M16" s="132">
        <v>0</v>
      </c>
      <c r="N16" s="5" t="s">
        <v>155</v>
      </c>
      <c r="O16" s="93" t="s">
        <v>155</v>
      </c>
      <c r="P16" s="119" t="s">
        <v>155</v>
      </c>
      <c r="Q16" s="119" t="s">
        <v>155</v>
      </c>
      <c r="R16" s="126"/>
      <c r="S16" s="9"/>
      <c r="T16" s="9"/>
    </row>
    <row r="17" spans="1:20" x14ac:dyDescent="0.25">
      <c r="A17" s="41" t="s">
        <v>237</v>
      </c>
      <c r="B17" s="8" t="s">
        <v>238</v>
      </c>
      <c r="C17" s="120">
        <v>0</v>
      </c>
      <c r="D17" s="93">
        <v>0</v>
      </c>
      <c r="E17" s="5"/>
      <c r="F17" s="104">
        <v>0</v>
      </c>
      <c r="G17" s="104">
        <v>0</v>
      </c>
      <c r="H17" s="5"/>
      <c r="I17" s="120">
        <v>0</v>
      </c>
      <c r="J17" s="132">
        <v>0</v>
      </c>
      <c r="K17" s="114" t="str">
        <f t="shared" ref="K17:K21" si="4">IF(I17=0,"-",J17/I17)</f>
        <v>-</v>
      </c>
      <c r="L17" s="120" t="s">
        <v>155</v>
      </c>
      <c r="M17" s="132">
        <v>0</v>
      </c>
      <c r="N17" s="5" t="s">
        <v>155</v>
      </c>
      <c r="O17" s="119" t="s">
        <v>155</v>
      </c>
      <c r="P17" s="119" t="s">
        <v>155</v>
      </c>
      <c r="Q17" s="119" t="s">
        <v>155</v>
      </c>
      <c r="R17" s="126"/>
      <c r="S17" s="9"/>
      <c r="T17" s="9"/>
    </row>
    <row r="18" spans="1:20" x14ac:dyDescent="0.25">
      <c r="A18" s="41" t="s">
        <v>239</v>
      </c>
      <c r="B18" s="8" t="s">
        <v>240</v>
      </c>
      <c r="C18" s="120">
        <v>0</v>
      </c>
      <c r="D18" s="93">
        <v>0</v>
      </c>
      <c r="E18" s="5"/>
      <c r="F18" s="104">
        <v>0</v>
      </c>
      <c r="G18" s="132">
        <v>0</v>
      </c>
      <c r="H18" s="5"/>
      <c r="I18" s="120">
        <v>0</v>
      </c>
      <c r="J18" s="132">
        <v>0</v>
      </c>
      <c r="K18" s="114" t="str">
        <f t="shared" si="4"/>
        <v>-</v>
      </c>
      <c r="L18" s="120" t="s">
        <v>155</v>
      </c>
      <c r="M18" s="132">
        <v>0</v>
      </c>
      <c r="N18" s="5" t="s">
        <v>155</v>
      </c>
      <c r="O18" s="119" t="s">
        <v>155</v>
      </c>
      <c r="P18" s="119" t="s">
        <v>155</v>
      </c>
      <c r="Q18" s="119" t="s">
        <v>155</v>
      </c>
      <c r="R18" s="126"/>
      <c r="S18" s="9"/>
      <c r="T18" s="9"/>
    </row>
    <row r="19" spans="1:20" x14ac:dyDescent="0.25">
      <c r="A19" s="39" t="s">
        <v>12</v>
      </c>
      <c r="B19" s="8" t="s">
        <v>232</v>
      </c>
      <c r="C19" s="120">
        <v>0</v>
      </c>
      <c r="D19" s="93">
        <v>0</v>
      </c>
      <c r="E19" s="5" t="str">
        <f>IF(C19=0,"-",D19/C19)</f>
        <v>-</v>
      </c>
      <c r="F19" s="104">
        <v>0</v>
      </c>
      <c r="G19" s="132">
        <v>0</v>
      </c>
      <c r="H19" s="5"/>
      <c r="I19" s="120">
        <v>0</v>
      </c>
      <c r="J19" s="132">
        <v>0</v>
      </c>
      <c r="K19" s="114" t="str">
        <f t="shared" si="4"/>
        <v>-</v>
      </c>
      <c r="L19" s="120" t="s">
        <v>155</v>
      </c>
      <c r="M19" s="132">
        <v>0</v>
      </c>
      <c r="N19" s="5" t="s">
        <v>155</v>
      </c>
      <c r="O19" s="119" t="s">
        <v>155</v>
      </c>
      <c r="P19" s="119" t="s">
        <v>155</v>
      </c>
      <c r="Q19" s="119" t="s">
        <v>155</v>
      </c>
      <c r="R19" s="126"/>
      <c r="S19" s="9"/>
      <c r="T19" s="9"/>
    </row>
    <row r="20" spans="1:20" x14ac:dyDescent="0.25">
      <c r="A20" s="39" t="s">
        <v>13</v>
      </c>
      <c r="B20" s="8" t="s">
        <v>233</v>
      </c>
      <c r="C20" s="120">
        <v>0</v>
      </c>
      <c r="D20" s="93">
        <v>0</v>
      </c>
      <c r="E20" s="5"/>
      <c r="F20" s="104">
        <v>0</v>
      </c>
      <c r="G20" s="132">
        <v>0</v>
      </c>
      <c r="H20" s="5"/>
      <c r="I20" s="120">
        <v>0</v>
      </c>
      <c r="J20" s="132">
        <v>0</v>
      </c>
      <c r="K20" s="114" t="str">
        <f t="shared" si="4"/>
        <v>-</v>
      </c>
      <c r="L20" s="120" t="s">
        <v>155</v>
      </c>
      <c r="M20" s="132">
        <v>0</v>
      </c>
      <c r="N20" s="5" t="s">
        <v>155</v>
      </c>
      <c r="O20" s="119" t="s">
        <v>155</v>
      </c>
      <c r="P20" s="119" t="s">
        <v>155</v>
      </c>
      <c r="Q20" s="119" t="s">
        <v>155</v>
      </c>
      <c r="R20" s="126"/>
      <c r="S20" s="9"/>
      <c r="T20" s="9"/>
    </row>
    <row r="21" spans="1:20" x14ac:dyDescent="0.25">
      <c r="A21" s="39" t="s">
        <v>15</v>
      </c>
      <c r="B21" s="8" t="s">
        <v>235</v>
      </c>
      <c r="C21" s="120">
        <v>0</v>
      </c>
      <c r="D21" s="93">
        <v>0</v>
      </c>
      <c r="E21" s="5"/>
      <c r="F21" s="104">
        <v>0</v>
      </c>
      <c r="G21" s="132">
        <v>0</v>
      </c>
      <c r="H21" s="5"/>
      <c r="I21" s="120">
        <v>0</v>
      </c>
      <c r="J21" s="132">
        <v>0</v>
      </c>
      <c r="K21" s="114" t="str">
        <f t="shared" si="4"/>
        <v>-</v>
      </c>
      <c r="L21" s="120" t="s">
        <v>155</v>
      </c>
      <c r="M21" s="132">
        <v>0</v>
      </c>
      <c r="N21" s="5" t="s">
        <v>155</v>
      </c>
      <c r="O21" s="119" t="s">
        <v>155</v>
      </c>
      <c r="P21" s="119" t="s">
        <v>155</v>
      </c>
      <c r="Q21" s="119" t="s">
        <v>155</v>
      </c>
      <c r="R21" s="126"/>
      <c r="S21" s="9"/>
      <c r="T21" s="9"/>
    </row>
    <row r="22" spans="1:20" ht="30" x14ac:dyDescent="0.25">
      <c r="A22" s="39" t="s">
        <v>16</v>
      </c>
      <c r="B22" s="8" t="s">
        <v>17</v>
      </c>
      <c r="C22" s="120">
        <v>0</v>
      </c>
      <c r="D22" s="93">
        <v>0</v>
      </c>
      <c r="E22" s="5"/>
      <c r="F22" s="104">
        <v>0</v>
      </c>
      <c r="G22" s="132">
        <v>0</v>
      </c>
      <c r="H22" s="5"/>
      <c r="I22" s="120">
        <v>0</v>
      </c>
      <c r="J22" s="132">
        <v>0</v>
      </c>
      <c r="K22" s="114" t="str">
        <f t="shared" ref="K22:K24" si="5">IF(I22=0,"-",J22/I22)</f>
        <v>-</v>
      </c>
      <c r="L22" s="120" t="s">
        <v>155</v>
      </c>
      <c r="M22" s="132">
        <v>0</v>
      </c>
      <c r="N22" s="5" t="s">
        <v>155</v>
      </c>
      <c r="O22" s="119" t="s">
        <v>155</v>
      </c>
      <c r="P22" s="119" t="s">
        <v>155</v>
      </c>
      <c r="Q22" s="119" t="s">
        <v>155</v>
      </c>
      <c r="R22" s="126"/>
      <c r="S22" s="9"/>
      <c r="T22" s="9"/>
    </row>
    <row r="23" spans="1:20" ht="30" x14ac:dyDescent="0.25">
      <c r="A23" s="39" t="s">
        <v>18</v>
      </c>
      <c r="B23" s="8" t="s">
        <v>260</v>
      </c>
      <c r="C23" s="120">
        <v>0</v>
      </c>
      <c r="D23" s="93">
        <v>0</v>
      </c>
      <c r="E23" s="5"/>
      <c r="F23" s="104">
        <v>0</v>
      </c>
      <c r="G23" s="132">
        <v>0</v>
      </c>
      <c r="H23" s="5"/>
      <c r="I23" s="120">
        <v>0</v>
      </c>
      <c r="J23" s="132">
        <v>0</v>
      </c>
      <c r="K23" s="114" t="str">
        <f t="shared" si="5"/>
        <v>-</v>
      </c>
      <c r="L23" s="120" t="s">
        <v>155</v>
      </c>
      <c r="M23" s="132">
        <v>0</v>
      </c>
      <c r="N23" s="5" t="s">
        <v>155</v>
      </c>
      <c r="O23" s="119" t="s">
        <v>155</v>
      </c>
      <c r="P23" s="119" t="s">
        <v>155</v>
      </c>
      <c r="Q23" s="119" t="s">
        <v>155</v>
      </c>
      <c r="R23" s="126"/>
      <c r="S23" s="9"/>
      <c r="T23" s="9"/>
    </row>
    <row r="24" spans="1:20" x14ac:dyDescent="0.25">
      <c r="A24" s="35">
        <v>3</v>
      </c>
      <c r="B24" s="36" t="s">
        <v>19</v>
      </c>
      <c r="C24" s="37">
        <f>SUM(C25:C28)</f>
        <v>0</v>
      </c>
      <c r="D24" s="99">
        <f>SUM(D25:D28)</f>
        <v>42</v>
      </c>
      <c r="E24" s="38"/>
      <c r="F24" s="37">
        <v>0</v>
      </c>
      <c r="G24" s="99">
        <f>SUM(G25:G28)</f>
        <v>0</v>
      </c>
      <c r="H24" s="38" t="s">
        <v>155</v>
      </c>
      <c r="I24" s="37">
        <f>I25+I26+I27+I28</f>
        <v>0</v>
      </c>
      <c r="J24" s="99">
        <f>SUM(J25:J28)</f>
        <v>9</v>
      </c>
      <c r="K24" s="38" t="str">
        <f t="shared" si="5"/>
        <v>-</v>
      </c>
      <c r="L24" s="37">
        <v>0</v>
      </c>
      <c r="M24" s="99">
        <f>SUM(M25:M28)</f>
        <v>1</v>
      </c>
      <c r="N24" s="38" t="s">
        <v>155</v>
      </c>
      <c r="O24" s="37" t="s">
        <v>155</v>
      </c>
      <c r="P24" s="99">
        <f>SUM(P25:P28)</f>
        <v>0</v>
      </c>
      <c r="Q24" s="38" t="s">
        <v>155</v>
      </c>
      <c r="R24" s="126"/>
      <c r="S24" s="9"/>
      <c r="T24" s="9"/>
    </row>
    <row r="25" spans="1:20" x14ac:dyDescent="0.25">
      <c r="A25" s="39" t="s">
        <v>20</v>
      </c>
      <c r="B25" s="8" t="s">
        <v>21</v>
      </c>
      <c r="C25" s="120">
        <v>0</v>
      </c>
      <c r="D25" s="93">
        <v>36</v>
      </c>
      <c r="E25" s="5" t="s">
        <v>155</v>
      </c>
      <c r="F25" s="98">
        <v>0</v>
      </c>
      <c r="G25" s="98">
        <v>0</v>
      </c>
      <c r="H25" s="5" t="s">
        <v>155</v>
      </c>
      <c r="I25" s="120">
        <v>0</v>
      </c>
      <c r="J25" s="93">
        <v>9</v>
      </c>
      <c r="K25" s="114" t="s">
        <v>155</v>
      </c>
      <c r="L25" s="120">
        <v>0</v>
      </c>
      <c r="M25" s="93">
        <v>1</v>
      </c>
      <c r="N25" s="5" t="s">
        <v>155</v>
      </c>
      <c r="O25" s="93" t="s">
        <v>155</v>
      </c>
      <c r="P25" s="115" t="s">
        <v>155</v>
      </c>
      <c r="Q25" s="115" t="s">
        <v>155</v>
      </c>
      <c r="R25" s="126"/>
      <c r="S25" s="9"/>
      <c r="T25" s="9"/>
    </row>
    <row r="26" spans="1:20" ht="30" x14ac:dyDescent="0.25">
      <c r="A26" s="39" t="s">
        <v>22</v>
      </c>
      <c r="B26" s="8" t="s">
        <v>241</v>
      </c>
      <c r="C26" s="120">
        <v>0</v>
      </c>
      <c r="D26" s="98">
        <v>0</v>
      </c>
      <c r="E26" s="114" t="s">
        <v>155</v>
      </c>
      <c r="F26" s="98">
        <v>0</v>
      </c>
      <c r="G26" s="98">
        <v>0</v>
      </c>
      <c r="H26" s="114" t="s">
        <v>155</v>
      </c>
      <c r="I26" s="98">
        <v>0</v>
      </c>
      <c r="J26" s="98">
        <v>0</v>
      </c>
      <c r="K26" s="114" t="s">
        <v>155</v>
      </c>
      <c r="L26" s="98" t="s">
        <v>155</v>
      </c>
      <c r="M26" s="98">
        <v>0</v>
      </c>
      <c r="N26" s="5" t="s">
        <v>155</v>
      </c>
      <c r="O26" s="115" t="s">
        <v>155</v>
      </c>
      <c r="P26" s="115" t="s">
        <v>155</v>
      </c>
      <c r="Q26" s="115" t="s">
        <v>155</v>
      </c>
      <c r="R26" s="9"/>
      <c r="S26" s="9"/>
      <c r="T26" s="9"/>
    </row>
    <row r="27" spans="1:20" ht="30" x14ac:dyDescent="0.25">
      <c r="A27" s="39" t="s">
        <v>23</v>
      </c>
      <c r="B27" s="8" t="s">
        <v>242</v>
      </c>
      <c r="C27" s="120">
        <v>0</v>
      </c>
      <c r="D27" s="98">
        <v>0</v>
      </c>
      <c r="E27" s="114" t="s">
        <v>155</v>
      </c>
      <c r="F27" s="98">
        <v>0</v>
      </c>
      <c r="G27" s="98">
        <v>0</v>
      </c>
      <c r="H27" s="114" t="s">
        <v>155</v>
      </c>
      <c r="I27" s="98">
        <v>0</v>
      </c>
      <c r="J27" s="98">
        <v>0</v>
      </c>
      <c r="K27" s="114" t="s">
        <v>155</v>
      </c>
      <c r="L27" s="98" t="s">
        <v>155</v>
      </c>
      <c r="M27" s="98">
        <v>0</v>
      </c>
      <c r="N27" s="5" t="s">
        <v>155</v>
      </c>
      <c r="O27" s="115" t="s">
        <v>155</v>
      </c>
      <c r="P27" s="115" t="s">
        <v>155</v>
      </c>
      <c r="Q27" s="115" t="s">
        <v>155</v>
      </c>
      <c r="R27" s="9"/>
      <c r="S27" s="9"/>
      <c r="T27" s="9"/>
    </row>
    <row r="28" spans="1:20" ht="30" x14ac:dyDescent="0.25">
      <c r="A28" s="39" t="s">
        <v>243</v>
      </c>
      <c r="B28" s="8" t="s">
        <v>244</v>
      </c>
      <c r="C28" s="120">
        <v>0</v>
      </c>
      <c r="D28" s="93">
        <v>6</v>
      </c>
      <c r="E28" s="5" t="str">
        <f t="shared" ref="E28" si="6">IF(C28=0,"-",D28/C28)</f>
        <v>-</v>
      </c>
      <c r="F28" s="98">
        <v>0</v>
      </c>
      <c r="G28" s="98">
        <v>0</v>
      </c>
      <c r="H28" s="5" t="str">
        <f t="shared" ref="H28" si="7">IF(F28=0,"-",G28/F28)</f>
        <v>-</v>
      </c>
      <c r="I28" s="120">
        <v>0</v>
      </c>
      <c r="J28" s="93">
        <v>0</v>
      </c>
      <c r="K28" s="114" t="s">
        <v>155</v>
      </c>
      <c r="L28" s="120" t="s">
        <v>155</v>
      </c>
      <c r="M28" s="115">
        <v>0</v>
      </c>
      <c r="N28" s="5" t="s">
        <v>155</v>
      </c>
      <c r="O28" s="115" t="s">
        <v>155</v>
      </c>
      <c r="P28" s="115" t="s">
        <v>155</v>
      </c>
      <c r="Q28" s="115" t="s">
        <v>155</v>
      </c>
      <c r="R28" s="9"/>
      <c r="S28" s="9"/>
      <c r="T28" s="9"/>
    </row>
    <row r="29" spans="1:20" x14ac:dyDescent="0.25">
      <c r="R29" s="9"/>
      <c r="S29" s="9"/>
      <c r="T29" s="9"/>
    </row>
  </sheetData>
  <mergeCells count="10">
    <mergeCell ref="B1:Q1"/>
    <mergeCell ref="A3:A6"/>
    <mergeCell ref="C3:Q3"/>
    <mergeCell ref="C4:Q4"/>
    <mergeCell ref="C5:E5"/>
    <mergeCell ref="F5:H5"/>
    <mergeCell ref="I5:K5"/>
    <mergeCell ref="L5:N5"/>
    <mergeCell ref="O5:Q5"/>
    <mergeCell ref="B3:B6"/>
  </mergeCells>
  <printOptions horizontalCentered="1" verticalCentered="1"/>
  <pageMargins left="0" right="0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Таблица 1.1</vt:lpstr>
      <vt:lpstr>Таблица 1.2</vt:lpstr>
      <vt:lpstr>Таблица 1.3</vt:lpstr>
      <vt:lpstr>Таблица 1.4</vt:lpstr>
      <vt:lpstr>Таблица 2.1</vt:lpstr>
      <vt:lpstr>Таблица 2.2</vt:lpstr>
      <vt:lpstr>Таблица 3.1</vt:lpstr>
      <vt:lpstr>Таблица 3.4</vt:lpstr>
      <vt:lpstr>Таблица 4.1</vt:lpstr>
      <vt:lpstr>Таблица 4.2.</vt:lpstr>
      <vt:lpstr>Таблица 4.3.</vt:lpstr>
      <vt:lpstr>Таблица 4.7</vt:lpstr>
      <vt:lpstr>Таблица 4.9</vt:lpstr>
      <vt:lpstr>'Таблица 4.9'!Область_печати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Гереев Седретдин Бедретдинович</dc:creator>
  <cp:lastModifiedBy>Кофтайлов Алексей Валентинович</cp:lastModifiedBy>
  <cp:lastPrinted>2024-03-18T06:31:17Z</cp:lastPrinted>
  <dcterms:created xsi:type="dcterms:W3CDTF">2016-03-25T05:41:31Z</dcterms:created>
  <dcterms:modified xsi:type="dcterms:W3CDTF">2025-02-26T12:53:35Z</dcterms:modified>
</cp:coreProperties>
</file>