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.leiba\Desktop\2023 г\Северное ПО\Алишанин\"/>
    </mc:Choice>
  </mc:AlternateContent>
  <xr:revisionPtr revIDLastSave="0" documentId="13_ncr:1_{F7C4CB38-8BB2-40B9-A840-410ED280B938}" xr6:coauthVersionLast="36" xr6:coauthVersionMax="36" xr10:uidLastSave="{00000000-0000-0000-0000-000000000000}"/>
  <bookViews>
    <workbookView xWindow="480" yWindow="75" windowWidth="11340" windowHeight="9345" xr2:uid="{00000000-000D-0000-FFFF-FFFF00000000}"/>
  </bookViews>
  <sheets>
    <sheet name="Сводка затрат" sheetId="5" r:id="rId1"/>
    <sheet name="Стр КТП" sheetId="3" r:id="rId2"/>
    <sheet name="ЛС1" sheetId="6" r:id="rId3"/>
    <sheet name="ЛС2" sheetId="7" r:id="rId4"/>
    <sheet name="ЛС3" sheetId="8" r:id="rId5"/>
    <sheet name="СТР ВЛ 10 кВ" sheetId="1" r:id="rId6"/>
    <sheet name="ЛС-1 ВЛ10" sheetId="9" r:id="rId7"/>
    <sheet name="ЛС-2 ВЛ10" sheetId="10" r:id="rId8"/>
    <sheet name="ЛС-3 ВЛ10" sheetId="11" r:id="rId9"/>
    <sheet name="ЛС-4 ВЛ10" sheetId="12" r:id="rId10"/>
    <sheet name="СТР ВЛ 0,4" sheetId="4" r:id="rId11"/>
    <sheet name="ЛС 1 ВЛ 0,4" sheetId="13" r:id="rId12"/>
    <sheet name="Лист1" sheetId="17" r:id="rId13"/>
    <sheet name="ЛС 2 ВЛ 0,4" sheetId="14" r:id="rId14"/>
    <sheet name="ЛС 3 ВЛ 0,4" sheetId="15" r:id="rId15"/>
    <sheet name="ЛС 4 ВЛ 0,4" sheetId="16" r:id="rId16"/>
  </sheets>
  <definedNames>
    <definedName name="Print_Area" localSheetId="13">'ЛС 2 ВЛ 0,4'!A:N</definedName>
    <definedName name="Print_Area" localSheetId="14">'ЛС 3 ВЛ 0,4'!A:N</definedName>
    <definedName name="Print_Area" localSheetId="15">'ЛС 4 ВЛ 0,4'!A:N</definedName>
    <definedName name="Print_Area" localSheetId="2">ЛС1!A:N</definedName>
    <definedName name="Print_Area" localSheetId="3">ЛС2!A:N</definedName>
    <definedName name="Print_Area" localSheetId="7">'ЛС-2 ВЛ10'!A:N</definedName>
    <definedName name="Print_Area" localSheetId="4">ЛС3!A:N</definedName>
    <definedName name="Print_Area" localSheetId="8">'ЛС-3 ВЛ10'!A:N</definedName>
    <definedName name="Print_Area" localSheetId="9">'ЛС-4 ВЛ10'!A:N</definedName>
    <definedName name="Print_Titles" localSheetId="13">'ЛС 2 ВЛ 0,4'!39:39</definedName>
    <definedName name="Print_Titles" localSheetId="14">'ЛС 3 ВЛ 0,4'!39:39</definedName>
    <definedName name="Print_Titles" localSheetId="15">'ЛС 4 ВЛ 0,4'!39:39</definedName>
    <definedName name="Print_Titles" localSheetId="2">ЛС1!39:39</definedName>
    <definedName name="Print_Titles" localSheetId="3">ЛС2!39:39</definedName>
    <definedName name="Print_Titles" localSheetId="7">'ЛС-2 ВЛ10'!39:39</definedName>
    <definedName name="Print_Titles" localSheetId="4">ЛС3!39:39</definedName>
    <definedName name="Print_Titles" localSheetId="8">'ЛС-3 ВЛ10'!39:39</definedName>
    <definedName name="Print_Titles" localSheetId="9">'ЛС-4 ВЛ10'!39:39</definedName>
    <definedName name="_xlnm.Print_Titles" localSheetId="11">'ЛС 1 ВЛ 0,4'!$13:$13</definedName>
    <definedName name="_xlnm.Print_Titles" localSheetId="13">'ЛС 2 ВЛ 0,4'!$34:$34</definedName>
    <definedName name="_xlnm.Print_Titles" localSheetId="14">'ЛС 3 ВЛ 0,4'!$39:$39</definedName>
    <definedName name="_xlnm.Print_Titles" localSheetId="15">'ЛС 4 ВЛ 0,4'!$39:$39</definedName>
    <definedName name="_xlnm.Print_Titles" localSheetId="2">ЛС1!$34:$34</definedName>
    <definedName name="_xlnm.Print_Titles" localSheetId="6">'ЛС-1 ВЛ10'!$12:$12</definedName>
    <definedName name="_xlnm.Print_Titles" localSheetId="3">ЛС2!$34:$34</definedName>
    <definedName name="_xlnm.Print_Titles" localSheetId="7">'ЛС-2 ВЛ10'!$39:$39</definedName>
    <definedName name="_xlnm.Print_Titles" localSheetId="4">ЛС3!$35:$35</definedName>
    <definedName name="_xlnm.Print_Titles" localSheetId="8">'ЛС-3 ВЛ10'!$39:$39</definedName>
    <definedName name="_xlnm.Print_Titles" localSheetId="9">'ЛС-4 ВЛ10'!$39:$39</definedName>
    <definedName name="_xlnm.Print_Titles" localSheetId="0">'Сводка затрат'!$21:$21</definedName>
    <definedName name="_xlnm.Print_Titles" localSheetId="10">'СТР ВЛ 0,4'!$25:$25</definedName>
    <definedName name="_xlnm.Print_Titles" localSheetId="5">'СТР ВЛ 10 кВ'!$24:$24</definedName>
    <definedName name="_xlnm.Print_Titles" localSheetId="1">'Стр КТП'!$23:$23</definedName>
  </definedNames>
  <calcPr calcId="191029"/>
</workbook>
</file>

<file path=xl/calcChain.xml><?xml version="1.0" encoding="utf-8"?>
<calcChain xmlns="http://schemas.openxmlformats.org/spreadsheetml/2006/main">
  <c r="M39" i="3" l="1"/>
  <c r="M38" i="4"/>
  <c r="M42" i="4"/>
  <c r="M29" i="1" l="1"/>
  <c r="D45" i="1" l="1"/>
  <c r="D47" i="1" s="1"/>
  <c r="E40" i="3"/>
  <c r="E42" i="3" s="1"/>
  <c r="E43" i="3" s="1"/>
  <c r="E37" i="4"/>
  <c r="G37" i="4"/>
  <c r="H37" i="4" s="1"/>
  <c r="D37" i="4"/>
  <c r="E32" i="4"/>
  <c r="E33" i="4" s="1"/>
  <c r="E38" i="4" s="1"/>
  <c r="E46" i="4" s="1"/>
  <c r="E48" i="4" s="1"/>
  <c r="F32" i="4"/>
  <c r="F33" i="4" s="1"/>
  <c r="F38" i="4" s="1"/>
  <c r="F46" i="4" s="1"/>
  <c r="F48" i="4" s="1"/>
  <c r="D32" i="4"/>
  <c r="D33" i="4" s="1"/>
  <c r="H31" i="4"/>
  <c r="H34" i="4"/>
  <c r="H35" i="4"/>
  <c r="H36" i="4"/>
  <c r="H47" i="4"/>
  <c r="H51" i="4"/>
  <c r="H30" i="4"/>
  <c r="G28" i="4"/>
  <c r="G33" i="4" s="1"/>
  <c r="H27" i="4"/>
  <c r="M27" i="4"/>
  <c r="H25" i="5"/>
  <c r="H27" i="5" s="1"/>
  <c r="H28" i="5" s="1"/>
  <c r="G25" i="5"/>
  <c r="G27" i="5" s="1"/>
  <c r="G28" i="5" s="1"/>
  <c r="F25" i="5"/>
  <c r="F27" i="5" s="1"/>
  <c r="F28" i="5" s="1"/>
  <c r="E25" i="5"/>
  <c r="E27" i="5" s="1"/>
  <c r="E28" i="5" s="1"/>
  <c r="D25" i="5"/>
  <c r="D27" i="5" s="1"/>
  <c r="D28" i="5" s="1"/>
  <c r="H28" i="4" l="1"/>
  <c r="G38" i="4"/>
  <c r="G46" i="4" s="1"/>
  <c r="G48" i="4" s="1"/>
  <c r="D38" i="4"/>
  <c r="H33" i="4"/>
  <c r="H32" i="4"/>
  <c r="M26" i="1"/>
  <c r="E45" i="1"/>
  <c r="F45" i="1"/>
  <c r="F47" i="1" s="1"/>
  <c r="G45" i="1"/>
  <c r="G47" i="1" s="1"/>
  <c r="G48" i="1" s="1"/>
  <c r="G49" i="1" s="1"/>
  <c r="G51" i="1" s="1"/>
  <c r="G52" i="1" s="1"/>
  <c r="H45" i="1"/>
  <c r="D48" i="1"/>
  <c r="F48" i="1"/>
  <c r="F49" i="1" s="1"/>
  <c r="F51" i="1" s="1"/>
  <c r="F52" i="1" s="1"/>
  <c r="F53" i="1" s="1"/>
  <c r="J37" i="1"/>
  <c r="J45" i="1" s="1"/>
  <c r="L36" i="1"/>
  <c r="J36" i="1"/>
  <c r="K36" i="1"/>
  <c r="I36" i="1"/>
  <c r="M36" i="1" s="1"/>
  <c r="M34" i="1"/>
  <c r="L32" i="1"/>
  <c r="J32" i="1"/>
  <c r="K32" i="1"/>
  <c r="K37" i="1" s="1"/>
  <c r="K45" i="1" s="1"/>
  <c r="J31" i="1"/>
  <c r="K31" i="1"/>
  <c r="I31" i="1"/>
  <c r="M31" i="1" s="1"/>
  <c r="M27" i="1"/>
  <c r="M30" i="1"/>
  <c r="M33" i="1"/>
  <c r="M35" i="1"/>
  <c r="M44" i="1"/>
  <c r="M46" i="1"/>
  <c r="M50" i="1"/>
  <c r="M31" i="3"/>
  <c r="M26" i="3"/>
  <c r="M25" i="3"/>
  <c r="K47" i="1" l="1"/>
  <c r="K48" i="1" s="1"/>
  <c r="K49" i="1" s="1"/>
  <c r="E47" i="1"/>
  <c r="J47" i="1"/>
  <c r="J48" i="1" s="1"/>
  <c r="J49" i="1" s="1"/>
  <c r="L37" i="1"/>
  <c r="L45" i="1" s="1"/>
  <c r="D46" i="4"/>
  <c r="D48" i="4" s="1"/>
  <c r="H48" i="4" s="1"/>
  <c r="H38" i="4"/>
  <c r="D49" i="1"/>
  <c r="D51" i="1" s="1"/>
  <c r="D52" i="1" s="1"/>
  <c r="D53" i="1" s="1"/>
  <c r="I32" i="1"/>
  <c r="G53" i="1"/>
  <c r="M36" i="3"/>
  <c r="K33" i="3"/>
  <c r="K40" i="3" s="1"/>
  <c r="J32" i="3"/>
  <c r="J33" i="3" s="1"/>
  <c r="J40" i="3" s="1"/>
  <c r="L32" i="3"/>
  <c r="L33" i="3" s="1"/>
  <c r="L40" i="3" s="1"/>
  <c r="J30" i="3"/>
  <c r="I30" i="3"/>
  <c r="M30" i="3" s="1"/>
  <c r="M27" i="3"/>
  <c r="I27" i="3"/>
  <c r="M28" i="3"/>
  <c r="M29" i="3"/>
  <c r="M34" i="3"/>
  <c r="M37" i="3"/>
  <c r="M41" i="3"/>
  <c r="M45" i="3"/>
  <c r="J35" i="4"/>
  <c r="J37" i="4" s="1"/>
  <c r="J46" i="4"/>
  <c r="K46" i="4"/>
  <c r="L46" i="4"/>
  <c r="I46" i="4"/>
  <c r="M36" i="4"/>
  <c r="K37" i="4"/>
  <c r="L37" i="4"/>
  <c r="K32" i="4"/>
  <c r="J32" i="4"/>
  <c r="I32" i="4"/>
  <c r="L28" i="4"/>
  <c r="M28" i="4" s="1"/>
  <c r="M29" i="4"/>
  <c r="E49" i="4"/>
  <c r="E50" i="4" s="1"/>
  <c r="E52" i="4" s="1"/>
  <c r="D49" i="4"/>
  <c r="F49" i="4"/>
  <c r="J23" i="5" l="1"/>
  <c r="J51" i="1"/>
  <c r="J52" i="1" s="1"/>
  <c r="J53" i="1" s="1"/>
  <c r="J42" i="3"/>
  <c r="J43" i="3" s="1"/>
  <c r="J44" i="3"/>
  <c r="K42" i="3"/>
  <c r="K43" i="3" s="1"/>
  <c r="K44" i="3" s="1"/>
  <c r="L42" i="3"/>
  <c r="L43" i="3" s="1"/>
  <c r="L44" i="3" s="1"/>
  <c r="K23" i="5"/>
  <c r="K51" i="1"/>
  <c r="K52" i="1" s="1"/>
  <c r="K53" i="1" s="1"/>
  <c r="J48" i="4"/>
  <c r="J49" i="4" s="1"/>
  <c r="J50" i="4" s="1"/>
  <c r="E48" i="1"/>
  <c r="E49" i="1" s="1"/>
  <c r="E51" i="1" s="1"/>
  <c r="E52" i="1" s="1"/>
  <c r="E53" i="1" s="1"/>
  <c r="H47" i="1"/>
  <c r="H48" i="1" s="1"/>
  <c r="H49" i="1" s="1"/>
  <c r="H51" i="1" s="1"/>
  <c r="H52" i="1" s="1"/>
  <c r="H53" i="1" s="1"/>
  <c r="I33" i="4"/>
  <c r="M32" i="4"/>
  <c r="M46" i="4"/>
  <c r="I48" i="4"/>
  <c r="L47" i="1"/>
  <c r="L48" i="1" s="1"/>
  <c r="L49" i="1" s="1"/>
  <c r="L48" i="4"/>
  <c r="L49" i="4" s="1"/>
  <c r="L50" i="4" s="1"/>
  <c r="K48" i="4"/>
  <c r="K49" i="4" s="1"/>
  <c r="K50" i="4" s="1"/>
  <c r="I32" i="3"/>
  <c r="F50" i="4"/>
  <c r="F52" i="4" s="1"/>
  <c r="F53" i="4" s="1"/>
  <c r="F54" i="4" s="1"/>
  <c r="D50" i="4"/>
  <c r="D52" i="4" s="1"/>
  <c r="M32" i="1"/>
  <c r="I37" i="1"/>
  <c r="M30" i="4"/>
  <c r="E53" i="4"/>
  <c r="E54" i="4" s="1"/>
  <c r="H46" i="4"/>
  <c r="F40" i="3"/>
  <c r="D40" i="3"/>
  <c r="D42" i="3" s="1"/>
  <c r="H39" i="3"/>
  <c r="G39" i="3"/>
  <c r="L51" i="1" l="1"/>
  <c r="L52" i="1" s="1"/>
  <c r="L53" i="1" s="1"/>
  <c r="L23" i="5"/>
  <c r="J24" i="5"/>
  <c r="J52" i="4"/>
  <c r="J53" i="4" s="1"/>
  <c r="J54" i="4" s="1"/>
  <c r="L24" i="5"/>
  <c r="L52" i="4"/>
  <c r="L53" i="4" s="1"/>
  <c r="L54" i="4" s="1"/>
  <c r="L22" i="5"/>
  <c r="L46" i="3"/>
  <c r="L47" i="3" s="1"/>
  <c r="L48" i="3" s="1"/>
  <c r="K24" i="5"/>
  <c r="K52" i="4"/>
  <c r="K53" i="4" s="1"/>
  <c r="K54" i="4" s="1"/>
  <c r="M32" i="3"/>
  <c r="I33" i="3"/>
  <c r="I49" i="4"/>
  <c r="M48" i="4"/>
  <c r="M33" i="4"/>
  <c r="I35" i="4"/>
  <c r="F42" i="3"/>
  <c r="F43" i="3" s="1"/>
  <c r="F44" i="3" s="1"/>
  <c r="F46" i="3" s="1"/>
  <c r="F47" i="3" s="1"/>
  <c r="F48" i="3" s="1"/>
  <c r="J22" i="5"/>
  <c r="J46" i="3"/>
  <c r="D43" i="3"/>
  <c r="K22" i="5"/>
  <c r="K46" i="3"/>
  <c r="K47" i="3" s="1"/>
  <c r="K48" i="3" s="1"/>
  <c r="I45" i="1"/>
  <c r="I47" i="1" s="1"/>
  <c r="M37" i="1"/>
  <c r="H40" i="3"/>
  <c r="M31" i="4"/>
  <c r="G49" i="4"/>
  <c r="G40" i="3"/>
  <c r="G42" i="3" s="1"/>
  <c r="G43" i="3" s="1"/>
  <c r="D44" i="3"/>
  <c r="E44" i="3"/>
  <c r="E46" i="3" s="1"/>
  <c r="J25" i="5" l="1"/>
  <c r="J27" i="5" s="1"/>
  <c r="J28" i="5" s="1"/>
  <c r="L25" i="5"/>
  <c r="L27" i="5" s="1"/>
  <c r="L28" i="5" s="1"/>
  <c r="H42" i="3"/>
  <c r="K25" i="5"/>
  <c r="K27" i="5" s="1"/>
  <c r="K28" i="5" s="1"/>
  <c r="M49" i="4"/>
  <c r="I50" i="4"/>
  <c r="J47" i="3"/>
  <c r="J48" i="3" s="1"/>
  <c r="I40" i="3"/>
  <c r="M33" i="3"/>
  <c r="M35" i="4"/>
  <c r="I37" i="4"/>
  <c r="M37" i="4" s="1"/>
  <c r="M47" i="1"/>
  <c r="I48" i="1"/>
  <c r="M48" i="1" s="1"/>
  <c r="H43" i="3"/>
  <c r="H44" i="3" s="1"/>
  <c r="G50" i="4"/>
  <c r="H49" i="4"/>
  <c r="D53" i="4"/>
  <c r="M45" i="1"/>
  <c r="E47" i="3"/>
  <c r="E48" i="3" s="1"/>
  <c r="D46" i="3"/>
  <c r="D47" i="3" s="1"/>
  <c r="D48" i="3" s="1"/>
  <c r="G44" i="3"/>
  <c r="H46" i="3" l="1"/>
  <c r="H47" i="3" s="1"/>
  <c r="H48" i="3" s="1"/>
  <c r="M50" i="4"/>
  <c r="I24" i="5"/>
  <c r="M24" i="5" s="1"/>
  <c r="I52" i="4"/>
  <c r="I49" i="1"/>
  <c r="M49" i="1" s="1"/>
  <c r="M40" i="3"/>
  <c r="I42" i="3"/>
  <c r="H50" i="4"/>
  <c r="G52" i="4"/>
  <c r="G53" i="4" s="1"/>
  <c r="G54" i="4" s="1"/>
  <c r="H52" i="4"/>
  <c r="H53" i="4"/>
  <c r="D54" i="4"/>
  <c r="H54" i="4" s="1"/>
  <c r="G46" i="3"/>
  <c r="G47" i="3" s="1"/>
  <c r="G48" i="3" s="1"/>
  <c r="M42" i="3" l="1"/>
  <c r="I43" i="3"/>
  <c r="I53" i="4"/>
  <c r="M52" i="4"/>
  <c r="I51" i="1"/>
  <c r="I23" i="5"/>
  <c r="M23" i="5" s="1"/>
  <c r="I52" i="1"/>
  <c r="M52" i="1" s="1"/>
  <c r="M51" i="1"/>
  <c r="M34" i="4"/>
  <c r="M53" i="4" l="1"/>
  <c r="I54" i="4"/>
  <c r="M54" i="4" s="1"/>
  <c r="M43" i="3"/>
  <c r="I44" i="3"/>
  <c r="I53" i="1"/>
  <c r="M53" i="1" s="1"/>
  <c r="I46" i="3" l="1"/>
  <c r="I22" i="5"/>
  <c r="M44" i="3"/>
  <c r="M39" i="4"/>
  <c r="M22" i="5" l="1"/>
  <c r="M25" i="5" s="1"/>
  <c r="M27" i="5" s="1"/>
  <c r="M28" i="5" s="1"/>
  <c r="I25" i="5"/>
  <c r="I27" i="5" s="1"/>
  <c r="I28" i="5" s="1"/>
  <c r="I47" i="3"/>
  <c r="M46" i="3"/>
  <c r="M40" i="4"/>
  <c r="I48" i="3" l="1"/>
  <c r="M48" i="3" s="1"/>
  <c r="M47" i="3"/>
  <c r="M41" i="4"/>
  <c r="M43" i="4" l="1"/>
  <c r="M44" i="4" l="1"/>
  <c r="M45" i="4" l="1"/>
  <c r="M5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Сергей</author>
    <author>Алексей</author>
    <author>Alex Sosedko</author>
    <author>Alex</author>
  </authors>
  <commentList>
    <comment ref="B4" authorId="0" shapeId="0" xr:uid="{00000000-0006-0000-0600-000001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   &lt;Регистрационный номер локальной сметы&gt;</t>
        </r>
      </text>
    </comment>
    <comment ref="B7" authorId="0" shapeId="0" xr:uid="{00000000-0006-0000-0600-000002000000}">
      <text>
        <r>
          <rPr>
            <sz val="8"/>
            <color indexed="81"/>
            <rFont val="Tahoma"/>
            <family val="2"/>
            <charset val="204"/>
          </rPr>
          <t xml:space="preserve"> Титул::&lt;Наименование стройки&gt;, &lt;Наименование объекта&gt;, &lt;Наименование локальной сметы&gt;, &lt;Наименование очереди&gt;</t>
        </r>
      </text>
    </comment>
    <comment ref="B9" authorId="1" shapeId="0" xr:uid="{00000000-0006-0000-0600-000003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Титул::&lt;Итого по расчету&gt; &lt;Единица измерения стомости&gt;</t>
        </r>
      </text>
    </comment>
    <comment ref="E11" authorId="1" shapeId="0" xr:uid="{00000000-0006-0000-0600-000004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F11" authorId="1" shapeId="0" xr:uid="{00000000-0006-0000-0600-000005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B12" authorId="0" shapeId="0" xr:uid="{00000000-0006-0000-0600-000006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 позиции по смете&gt;</t>
        </r>
      </text>
    </comment>
    <comment ref="C12" authorId="0" shapeId="0" xr:uid="{00000000-0006-0000-0600-000007000000}">
      <text>
        <r>
          <rPr>
            <sz val="8"/>
            <color indexed="81"/>
            <rFont val="Tahoma"/>
            <family val="2"/>
            <charset val="204"/>
          </rPr>
          <t xml:space="preserve"> ПИР::&lt;Наименование (текстовая часть) расценки&gt;, &lt;Расчет физ. объема&gt;(&lt;Ед. измерения по расценке&gt;)&lt;Пустой идентификатор&gt;</t>
        </r>
      </text>
    </comment>
    <comment ref="D12" authorId="2" shapeId="0" xr:uid="{00000000-0006-0000-0600-000008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ПИР::&lt;Номера частей&gt;
(&lt;Обоснование (код) позиции&gt;)&lt;Пустой идентификатор&gt;&lt;Наименование коэффициентов со значениями&gt;</t>
        </r>
      </text>
    </comment>
    <comment ref="E12" authorId="0" shapeId="0" xr:uid="{00000000-0006-0000-0600-000009000000}">
      <text>
        <r>
          <rPr>
            <sz val="8"/>
            <color indexed="81"/>
            <rFont val="Tahoma"/>
            <family val="2"/>
            <charset val="204"/>
          </rPr>
          <t xml:space="preserve"> ПИР::&lt;Расчет стомости&gt;</t>
        </r>
      </text>
    </comment>
    <comment ref="F12" authorId="3" shapeId="0" xr:uid="{00000000-0006-0000-0600-00000A000000}">
      <text>
        <r>
          <rPr>
            <b/>
            <sz val="8"/>
            <color indexed="81"/>
            <rFont val="Tahoma"/>
            <family val="2"/>
            <charset val="204"/>
          </rPr>
          <t xml:space="preserve"> ПИР::&lt;Стоимость&gt;&lt;Стоимость КОС&gt;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Сергей</author>
    <author>Алексей</author>
    <author>Alex Sosedko</author>
    <author>Alex</author>
  </authors>
  <commentList>
    <comment ref="B5" authorId="0" shapeId="0" xr:uid="{00000000-0006-0000-0B00-000001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   &lt;Регистрационный номер локальной сметы&gt;</t>
        </r>
      </text>
    </comment>
    <comment ref="B8" authorId="0" shapeId="0" xr:uid="{00000000-0006-0000-0B00-000002000000}">
      <text>
        <r>
          <rPr>
            <sz val="8"/>
            <color indexed="81"/>
            <rFont val="Tahoma"/>
            <family val="2"/>
            <charset val="204"/>
          </rPr>
          <t xml:space="preserve"> Титул::&lt;Наименование стройки&gt;, &lt;Наименование объекта&gt;, &lt;Наименование локальной сметы&gt;, &lt;Наименование очереди&gt;</t>
        </r>
      </text>
    </comment>
    <comment ref="B10" authorId="1" shapeId="0" xr:uid="{00000000-0006-0000-0B00-000003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Титул::&lt;Итого по расчету&gt; &lt;Единица измерения стомости&gt;</t>
        </r>
      </text>
    </comment>
    <comment ref="E12" authorId="1" shapeId="0" xr:uid="{00000000-0006-0000-0B00-000004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F12" authorId="1" shapeId="0" xr:uid="{00000000-0006-0000-0B00-000005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B13" authorId="0" shapeId="0" xr:uid="{00000000-0006-0000-0B00-000006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 позиции по смете&gt;</t>
        </r>
      </text>
    </comment>
    <comment ref="C13" authorId="0" shapeId="0" xr:uid="{00000000-0006-0000-0B00-000007000000}">
      <text>
        <r>
          <rPr>
            <sz val="8"/>
            <color indexed="81"/>
            <rFont val="Tahoma"/>
            <family val="2"/>
            <charset val="204"/>
          </rPr>
          <t xml:space="preserve"> ПИР::&lt;Наименование (текстовая часть) расценки&gt;, &lt;Расчет физ. объема&gt;(&lt;Ед. измерения по расценке&gt;)&lt;Пустой идентификатор&gt;</t>
        </r>
      </text>
    </comment>
    <comment ref="D13" authorId="2" shapeId="0" xr:uid="{00000000-0006-0000-0B00-000008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ПИР::&lt;Номера частей&gt;
(&lt;Обоснование (код) позиции&gt;)&lt;Пустой идентификатор&gt;&lt;Наименование коэффициентов со значениями&gt;</t>
        </r>
      </text>
    </comment>
    <comment ref="E13" authorId="0" shapeId="0" xr:uid="{00000000-0006-0000-0B00-000009000000}">
      <text>
        <r>
          <rPr>
            <sz val="8"/>
            <color indexed="81"/>
            <rFont val="Tahoma"/>
            <family val="2"/>
            <charset val="204"/>
          </rPr>
          <t xml:space="preserve"> ПИР::&lt;Расчет стомости&gt;</t>
        </r>
      </text>
    </comment>
    <comment ref="F13" authorId="3" shapeId="0" xr:uid="{00000000-0006-0000-0B00-00000A000000}">
      <text>
        <r>
          <rPr>
            <b/>
            <sz val="8"/>
            <color indexed="81"/>
            <rFont val="Tahoma"/>
            <family val="2"/>
            <charset val="204"/>
          </rPr>
          <t xml:space="preserve"> ПИР::&lt;Стоимость&gt;&lt;Стоимость КОС&gt;</t>
        </r>
      </text>
    </comment>
    <comment ref="B23" authorId="1" shapeId="0" xr:uid="{00000000-0006-0000-0B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 &lt;подпись 360 значение&gt;</t>
        </r>
      </text>
    </comment>
    <comment ref="B24" authorId="1" shapeId="0" xr:uid="{00000000-0006-0000-0B00-00000C000000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B25" authorId="1" shapeId="0" xr:uid="{00000000-0006-0000-0B00-00000D000000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  <comment ref="B26" authorId="1" shapeId="0" xr:uid="{00000000-0006-0000-0B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310 значение&gt;</t>
        </r>
      </text>
    </comment>
    <comment ref="B28" authorId="1" shapeId="0" xr:uid="{00000000-0006-0000-0B00-00000F000000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Хвост::&lt;Описание локальной сметы&gt;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Алексей</author>
  </authors>
  <commentList>
    <comment ref="B75" authorId="0" shapeId="0" xr:uid="{00000000-0006-0000-0D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 &lt;подпись 360 значение&gt;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Алексей</author>
  </authors>
  <commentList>
    <comment ref="B107" authorId="0" shapeId="0" xr:uid="{00000000-0006-0000-0E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 &lt;подпись 360 значение&gt;</t>
        </r>
      </text>
    </comment>
  </commentList>
</comments>
</file>

<file path=xl/sharedStrings.xml><?xml version="1.0" encoding="utf-8"?>
<sst xmlns="http://schemas.openxmlformats.org/spreadsheetml/2006/main" count="4208" uniqueCount="701">
  <si>
    <t>(наименование стройки)</t>
  </si>
  <si>
    <t>№ пп</t>
  </si>
  <si>
    <t>монтажных работ</t>
  </si>
  <si>
    <t>оборудования, мебели, инвентаря</t>
  </si>
  <si>
    <t>прочих</t>
  </si>
  <si>
    <t>СВОДНЫЙ СМЕТНЫЙ РАСЧЕТ СТОИМОСТИ СТРОИТЕЛЬСТВА</t>
  </si>
  <si>
    <t>Номера сметных расчетов и смет</t>
  </si>
  <si>
    <t>Наименование глав, объектов, работ и затрат</t>
  </si>
  <si>
    <t>строитель-
ных работ</t>
  </si>
  <si>
    <t>Глава 1. Подготовка территории строительства</t>
  </si>
  <si>
    <t>Итого по Главе 1. "Подготовка территории строительства"</t>
  </si>
  <si>
    <t>Глава 2. Основные объекты строительства</t>
  </si>
  <si>
    <t>Итого по Главе 2. "Основные объекты строительства"</t>
  </si>
  <si>
    <t>Глава 9. Прочие работы и затраты</t>
  </si>
  <si>
    <t>Производство работ в зимнее время - 1,9%</t>
  </si>
  <si>
    <t>Итого по Главе 9. "Прочие работы и затраты"</t>
  </si>
  <si>
    <t>Итого по Главам 1-9</t>
  </si>
  <si>
    <t>Глава 10. Содержание службы заказчика. Строительный контроль</t>
  </si>
  <si>
    <t>Итого по Главе 10. "Содержание службы заказчика. Строительный контроль"</t>
  </si>
  <si>
    <t>Глава 12. Публичный технологический и ценовой аудит, проектные и изыскательские работы</t>
  </si>
  <si>
    <t>Итого по Главе 12. "Публичный технологический и ценовой аудит, проектные и изыскательские работы"</t>
  </si>
  <si>
    <t>Итого по Главам 1-12</t>
  </si>
  <si>
    <t>Непредвиденные затраты</t>
  </si>
  <si>
    <t>Непредвиденные затраты - 3%</t>
  </si>
  <si>
    <t>Итого "Непредвиденные затраты"</t>
  </si>
  <si>
    <t>Налоги и обязательные платежи</t>
  </si>
  <si>
    <t>Итого "Налоги и обязательные платежи"</t>
  </si>
  <si>
    <t>Всего по сводному расчету</t>
  </si>
  <si>
    <t>ЛС-1</t>
  </si>
  <si>
    <t>Стрительно-монтажные работы</t>
  </si>
  <si>
    <t>ЛС-3</t>
  </si>
  <si>
    <t>Перевозка материалов</t>
  </si>
  <si>
    <t>ЛС-4</t>
  </si>
  <si>
    <t>Пусконаладочные работы</t>
  </si>
  <si>
    <t>Сметная стоимость в ценах 2000 года, руб.</t>
  </si>
  <si>
    <t>Общая сметная стоимость в ценах 2000 года, руб.</t>
  </si>
  <si>
    <t>Сметная стоимость в текущем уровне цен, руб.</t>
  </si>
  <si>
    <t>Общая сметная стоимость в текущем уровне цен, руб.</t>
  </si>
  <si>
    <t>СМР</t>
  </si>
  <si>
    <t>ПНР</t>
  </si>
  <si>
    <t>Проектные работы</t>
  </si>
  <si>
    <t>,</t>
  </si>
  <si>
    <t>Итого с учетом "Непредвиденные затраты"</t>
  </si>
  <si>
    <t>Вынос тассы в натуру</t>
  </si>
  <si>
    <t>Вынос трассы</t>
  </si>
  <si>
    <t>Оборудование</t>
  </si>
  <si>
    <t>Итого по Главам 1-2</t>
  </si>
  <si>
    <t>НДС - 20%</t>
  </si>
  <si>
    <t>ЛС-2</t>
  </si>
  <si>
    <t>№ 303-ФЗ 3 августа 2018 г.</t>
  </si>
  <si>
    <t>Методика. Приказ Минстрой РФ от 25.05.2021 г № 325/пр.</t>
  </si>
  <si>
    <t>Методика. Приказ Минстрой РФ от 04.08.2020 г № 421/пр.</t>
  </si>
  <si>
    <t>ОЗП</t>
  </si>
  <si>
    <t>ЭМ</t>
  </si>
  <si>
    <t>МАТ</t>
  </si>
  <si>
    <t>6,16</t>
  </si>
  <si>
    <t>12,21</t>
  </si>
  <si>
    <t>Индексы перевода уровне цен 3 квартала 2022г</t>
  </si>
  <si>
    <t>25,50</t>
  </si>
  <si>
    <t>10,35</t>
  </si>
  <si>
    <t>7,86</t>
  </si>
  <si>
    <t>5,07</t>
  </si>
  <si>
    <t>5,12</t>
  </si>
  <si>
    <t>Строительство ТП, в Перелюбском районе от опоры № 2-12/82 ВЛ-1002 ПС 110 кВ Грачев Куст , дог. ТП № 2266-004267 от 01.08.2022г., ИП Алишанин А.Н.</t>
  </si>
  <si>
    <t>Строительство  ВЛ-0,4 кВ в Перелюбском районе от опоры № 2-12/82 ВЛ-1002 ПС 110 кВ Грачев Куст  дог. ТП № 2266-004267 от 01.08.2022г., ИП Алишанин А.Н.</t>
  </si>
  <si>
    <t>Строительство ВЛ-10 кВ в Перелюбском районе от опоры № 2-12/82 ВЛ-1002 ПС 110 кВ Грачев Куст дог. ТП № 2266-004267 от 01.08.2022г., ИП Алишанин А.Н.</t>
  </si>
  <si>
    <t>СВОДНАЯ ВЕДОМОСТЬ ЗАТРАТ</t>
  </si>
  <si>
    <t>Строительство ВЛ-10 кВ, ТП, ВЛ-0,4 кВ в Перелюбском районе от опоры № 2-12/82 ВЛ-1002 ПС 110 кВ Грачев Куст (монтаж провода, опор, установка КТП), дог. ТП № 2266-004267 от 01.08.2022г., ИП Алишанин А.Н.</t>
  </si>
  <si>
    <t>ССР№1</t>
  </si>
  <si>
    <t>КТП</t>
  </si>
  <si>
    <t>ССР№2</t>
  </si>
  <si>
    <t>ВЛ-10</t>
  </si>
  <si>
    <t>ССР№3</t>
  </si>
  <si>
    <t>ВЛ-0,4</t>
  </si>
  <si>
    <t>Итого</t>
  </si>
  <si>
    <t>НДС-20%</t>
  </si>
  <si>
    <t>Составил: Ведущий специалист ОКС Северного ПО филиала</t>
  </si>
  <si>
    <t>ПАО "Россети Волга"-"Саратовские РС"</t>
  </si>
  <si>
    <t>А.В Смагин</t>
  </si>
  <si>
    <t>Проверил: Ведущий специалист  ОКС Северного ПО филиала</t>
  </si>
  <si>
    <t>Н.Н Волков</t>
  </si>
  <si>
    <t>Согласован: Начальник отдела организации строительства</t>
  </si>
  <si>
    <t>УКС филиала "Саратовские распределительные сети" ПАО "Россети Волга"</t>
  </si>
  <si>
    <t>Согласован: Директор Северного ПО филиала</t>
  </si>
  <si>
    <t>Д.Д Майофис</t>
  </si>
  <si>
    <t>Приложение № 2</t>
  </si>
  <si>
    <t>Утверждено приказом № 421 от 4 августа 2020 г. Минстроя РФ</t>
  </si>
  <si>
    <t>СОГЛАСОВАНО:</t>
  </si>
  <si>
    <t>УТВЕРЖДАЮ:</t>
  </si>
  <si>
    <t/>
  </si>
  <si>
    <t>"_____" ________________ 2021 года</t>
  </si>
  <si>
    <t xml:space="preserve">Наименование редакции сметных нормативов  </t>
  </si>
  <si>
    <t>Наименование программного продукта</t>
  </si>
  <si>
    <t>"ГРАНД-Смета 2021"</t>
  </si>
  <si>
    <t>(наименование объекта капитального строительства)</t>
  </si>
  <si>
    <t>ЛОКАЛЬНЫЙ СМЕТНЫЙ РАСЧЕТ (СМЕТА) № 1</t>
  </si>
  <si>
    <t>Строительно-монтажные работы</t>
  </si>
  <si>
    <t>1 СМР КТП</t>
  </si>
  <si>
    <t>(наименование конструктивного решения)</t>
  </si>
  <si>
    <t xml:space="preserve">Составлен </t>
  </si>
  <si>
    <t>базисно-индексным</t>
  </si>
  <si>
    <t>методом</t>
  </si>
  <si>
    <t>Основание</t>
  </si>
  <si>
    <t>(проектная и (или) иная техническая документация)</t>
  </si>
  <si>
    <t xml:space="preserve">Составлен(а) в текущем (базисном) уровне цен </t>
  </si>
  <si>
    <t xml:space="preserve">Сметная стоимость </t>
  </si>
  <si>
    <t>(120,99)</t>
  </si>
  <si>
    <t>тыс.руб.</t>
  </si>
  <si>
    <t>в том числе:</t>
  </si>
  <si>
    <t>строительных работ</t>
  </si>
  <si>
    <t>(2,88)</t>
  </si>
  <si>
    <t>Средства на оплату труда рабочих</t>
  </si>
  <si>
    <t>(0,5)</t>
  </si>
  <si>
    <t>(1,19)</t>
  </si>
  <si>
    <t>Нормативные затраты труда рабочих</t>
  </si>
  <si>
    <t>чел.час.</t>
  </si>
  <si>
    <t>оборудования</t>
  </si>
  <si>
    <t>(116,92)</t>
  </si>
  <si>
    <t>Нормативные затраты труда машинистов</t>
  </si>
  <si>
    <t>прочих затрат</t>
  </si>
  <si>
    <t>(0)</t>
  </si>
  <si>
    <t xml:space="preserve">Расчетный измеритель конструктивного решения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</si>
  <si>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</si>
  <si>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</si>
  <si>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</si>
  <si>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</si>
  <si>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</si>
  <si>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 в базисном уровне цен (в текущем уровне цен (гр. 8) для ресурсов, отсутствующих в СНБ), руб.</t>
  </si>
  <si>
    <t>Индексы</t>
  </si>
  <si>
    <t>на единицу</t>
  </si>
  <si>
    <t>коэффициенты</t>
  </si>
  <si>
    <t>всего с учетом коэффициентов</t>
  </si>
  <si>
    <t>всего</t>
  </si>
  <si>
    <t>Раздел 1. СМР</t>
  </si>
  <si>
    <t>1</t>
  </si>
  <si>
    <t>ФЕР33-04-029-03</t>
  </si>
  <si>
    <t>Устройство фундаментов для комплектных трансформаторных подстанций киоскового типа с укладкой на горизонтальную поверхность 4-х лежней</t>
  </si>
  <si>
    <t>компл</t>
  </si>
  <si>
    <t>ОТ</t>
  </si>
  <si>
    <t>2</t>
  </si>
  <si>
    <t>3</t>
  </si>
  <si>
    <t>в т.ч. ОТм</t>
  </si>
  <si>
    <t>ЗТ</t>
  </si>
  <si>
    <t>чел.-ч</t>
  </si>
  <si>
    <t>6,01</t>
  </si>
  <si>
    <t>ЗТм</t>
  </si>
  <si>
    <t>2,44</t>
  </si>
  <si>
    <t>Итого по расценке</t>
  </si>
  <si>
    <t>ФОТ</t>
  </si>
  <si>
    <t>Приказ Минстроя России № 812/пр от 21.12.2020 Прил. п.27</t>
  </si>
  <si>
    <t>НР Линии электропередачи</t>
  </si>
  <si>
    <t>%</t>
  </si>
  <si>
    <t>103</t>
  </si>
  <si>
    <t>Приказ Минстроя России № 774/пр от 11.12.2020 Прил. п.27</t>
  </si>
  <si>
    <t>СП Линии электропередачи</t>
  </si>
  <si>
    <t>60</t>
  </si>
  <si>
    <t>Всего по позиции</t>
  </si>
  <si>
    <t>ФССЦ-02.2.05.04-1777</t>
  </si>
  <si>
    <t>Щебень М 800, фракция 20-40 мм, группа 2</t>
  </si>
  <si>
    <t>м3</t>
  </si>
  <si>
    <t>0,8</t>
  </si>
  <si>
    <t>(Линии электропередачи)</t>
  </si>
  <si>
    <t>ФЕР33-04-029-06</t>
  </si>
  <si>
    <t>Установка оборудования для комплектных трансформаторных подстанций киоскового типа тупиковых подстанций с воздушными вводами</t>
  </si>
  <si>
    <t>31,2</t>
  </si>
  <si>
    <t>4,93</t>
  </si>
  <si>
    <t>4</t>
  </si>
  <si>
    <t>ФЕР01-02-057-02</t>
  </si>
  <si>
    <t>Разработка грунта вручную в траншеях глубиной до 2 м без креплений с откосами, группа грунтов 2</t>
  </si>
  <si>
    <t>100 м3</t>
  </si>
  <si>
    <t>0,033</t>
  </si>
  <si>
    <t>154</t>
  </si>
  <si>
    <t>5,082</t>
  </si>
  <si>
    <t>Приказ Минстроя России № 812/пр от 21.12.2020 Прил. п.1.2</t>
  </si>
  <si>
    <t>НР Земляные работы, выполняемые ручным способом</t>
  </si>
  <si>
    <t>89</t>
  </si>
  <si>
    <t>Приказ Минстроя России № 774/пр от 11.12.2020 Прил. п.1.2</t>
  </si>
  <si>
    <t>СП Земляные работы, выполняемые ручным способом</t>
  </si>
  <si>
    <t>40</t>
  </si>
  <si>
    <t>5</t>
  </si>
  <si>
    <t>ФЕР33-04-015-01</t>
  </si>
  <si>
    <t>Устройство заземления опор ВЛ и подстанций</t>
  </si>
  <si>
    <t>10 м</t>
  </si>
  <si>
    <t>0,4</t>
  </si>
  <si>
    <t>М</t>
  </si>
  <si>
    <t>1,8</t>
  </si>
  <si>
    <t>0,72</t>
  </si>
  <si>
    <t>0,01</t>
  </si>
  <si>
    <t>0,004</t>
  </si>
  <si>
    <t>6</t>
  </si>
  <si>
    <t>ФЕРм08-02-472-02</t>
  </si>
  <si>
    <t>Заземлитель горизонтальный из стали полосовой сечением 160 мм2</t>
  </si>
  <si>
    <t>100 м</t>
  </si>
  <si>
    <t>0,22</t>
  </si>
  <si>
    <t>14,4</t>
  </si>
  <si>
    <t>3,168</t>
  </si>
  <si>
    <t>0,088</t>
  </si>
  <si>
    <t>Приказ Минстроя России № 812/пр от 21.12.2020 Прил. п.49.3</t>
  </si>
  <si>
    <t>НР Электротехнические установки на других объектах</t>
  </si>
  <si>
    <t>97</t>
  </si>
  <si>
    <t>Приказ Минстроя России № 774/пр от 11.12.2020 Прил. п.49.3</t>
  </si>
  <si>
    <t>СП Электротехнические установки на других объектах</t>
  </si>
  <si>
    <t>51</t>
  </si>
  <si>
    <t>7</t>
  </si>
  <si>
    <t>ФССЦ-08.3.07.01-0043</t>
  </si>
  <si>
    <t>Сталь полосовая: 40х5 мм, марка Ст3сп</t>
  </si>
  <si>
    <t>т</t>
  </si>
  <si>
    <t>0,04082</t>
  </si>
  <si>
    <t>(Электротехнические установки на других объектах)</t>
  </si>
  <si>
    <t>Объем=(26*1,57)/1000</t>
  </si>
  <si>
    <t>8</t>
  </si>
  <si>
    <t>ФЕРм08-02-471-01</t>
  </si>
  <si>
    <t>Заземлитель вертикальный из угловой стали размером: 50х50х5 мм</t>
  </si>
  <si>
    <t>10 шт</t>
  </si>
  <si>
    <t>0,5</t>
  </si>
  <si>
    <t>9,27</t>
  </si>
  <si>
    <t>4,635</t>
  </si>
  <si>
    <t>0,34</t>
  </si>
  <si>
    <t>0,17</t>
  </si>
  <si>
    <t>9</t>
  </si>
  <si>
    <t>ФССЦ-08.3.08.02-0082</t>
  </si>
  <si>
    <t>Сталь угловая равнополочная, марка стали: Ст3сп, размером 40х40 мм</t>
  </si>
  <si>
    <t>0,0447</t>
  </si>
  <si>
    <t>Объем=(15*2,98)/1000</t>
  </si>
  <si>
    <t>10</t>
  </si>
  <si>
    <t>ФЕР01-02-061-02</t>
  </si>
  <si>
    <t>Засыпка вручную траншей, пазух котлованов и ям, группа грунтов 2</t>
  </si>
  <si>
    <t>97,2</t>
  </si>
  <si>
    <t>3,2076</t>
  </si>
  <si>
    <t>Итоги по разделу 1 СМР :</t>
  </si>
  <si>
    <t xml:space="preserve">     Итого прямые затраты (справочно)</t>
  </si>
  <si>
    <t xml:space="preserve">          в том числе:</t>
  </si>
  <si>
    <t xml:space="preserve">               Оплата труда рабочих</t>
  </si>
  <si>
    <t xml:space="preserve">               Эксплуатация машин</t>
  </si>
  <si>
    <t xml:space="preserve">                    в том числе оплата труда машинистов (Отм)</t>
  </si>
  <si>
    <t xml:space="preserve">               Материалы</t>
  </si>
  <si>
    <t xml:space="preserve">     Строительные работы</t>
  </si>
  <si>
    <t xml:space="preserve">               оплата труда</t>
  </si>
  <si>
    <t xml:space="preserve">               эксплуатация машин и механизмов</t>
  </si>
  <si>
    <t xml:space="preserve">                    в том числе оплата труда машинистов (ОТм)</t>
  </si>
  <si>
    <t xml:space="preserve">               материалы</t>
  </si>
  <si>
    <t xml:space="preserve">               накладные расходы</t>
  </si>
  <si>
    <t xml:space="preserve">               сметная прибыль</t>
  </si>
  <si>
    <t xml:space="preserve">     Монтажные работы</t>
  </si>
  <si>
    <t xml:space="preserve">     Итого ФОТ (справочно)</t>
  </si>
  <si>
    <t xml:space="preserve">     Итого накладные расходы (справочно)</t>
  </si>
  <si>
    <t xml:space="preserve">     Итого сметная прибыль (справочно)</t>
  </si>
  <si>
    <t xml:space="preserve">  Итого по разделу 1 СМР</t>
  </si>
  <si>
    <t>Раздел 2. Материалы не учтенные ценником</t>
  </si>
  <si>
    <t>11</t>
  </si>
  <si>
    <t>ТЦ_102_64_780601001_08.07.2022_02</t>
  </si>
  <si>
    <t>Блоки бетонные ФБС24.4.6 1936/1,2/7,86</t>
  </si>
  <si>
    <t>шт</t>
  </si>
  <si>
    <t>1,02</t>
  </si>
  <si>
    <t>(Материалы)</t>
  </si>
  <si>
    <t>Цена=1936/1,2/7,86</t>
  </si>
  <si>
    <t>Заготовительно-складские расходы - согласно п.4.64 из МДС 81-35.2004 МАТ=1,02</t>
  </si>
  <si>
    <t>12</t>
  </si>
  <si>
    <t>Блоки бетонные ФБС9.4.6 1182/1,2/7,86</t>
  </si>
  <si>
    <t>Цена=1182/1,2/7,86</t>
  </si>
  <si>
    <t>Итоги по разделу 2 Материалы не учтенные ценником :</t>
  </si>
  <si>
    <t xml:space="preserve">  Итого по разделу 2 Материалы не учтенные ценником</t>
  </si>
  <si>
    <t>Раздел 3. Оборудование</t>
  </si>
  <si>
    <t>13
О</t>
  </si>
  <si>
    <t>ТЦ_101_64_7716050936_08.07.2022_02</t>
  </si>
  <si>
    <t>КТП-25/10/0,4 с ТМГ 25/10/0,4 854000/1,2/6,16</t>
  </si>
  <si>
    <t>1,012</t>
  </si>
  <si>
    <t>(Оборудование)</t>
  </si>
  <si>
    <t>Цена=854000/1,2/6,16</t>
  </si>
  <si>
    <t>Заготовительно-складские расходы - согласно п.4.64 из МДС 81-35.2004 ПЗ=1,012</t>
  </si>
  <si>
    <t>Итоги по разделу 3 Оборудование :</t>
  </si>
  <si>
    <t xml:space="preserve">     Оборудование</t>
  </si>
  <si>
    <t xml:space="preserve">  Итого по разделу 3 Оборудование</t>
  </si>
  <si>
    <t>Итоги по смете:</t>
  </si>
  <si>
    <t xml:space="preserve">  ВСЕГО по смете</t>
  </si>
  <si>
    <t>ЛОКАЛЬНЫЙ СМЕТНЫЙ РАСЧЕТ (СМЕТА) № 2</t>
  </si>
  <si>
    <t>2 Смета на перевозку</t>
  </si>
  <si>
    <t>(0,35)</t>
  </si>
  <si>
    <t>Раздел 1. Материалы</t>
  </si>
  <si>
    <t>ФССЦпг-01-01-01-025</t>
  </si>
  <si>
    <t>Погрузочные работы при автомобильных перевозках: воздуховодов и деталей вентиляционных</t>
  </si>
  <si>
    <t>1 т груза</t>
  </si>
  <si>
    <t>(Погрузо-разгрузочные работы)</t>
  </si>
  <si>
    <t>ФССЦпг-01-01-01-003</t>
  </si>
  <si>
    <t>Погрузочные работы при автомобильных перевозках: изделий из сборного железобетона, бетона, керамзитобетона массой до 3 т</t>
  </si>
  <si>
    <t>3,54</t>
  </si>
  <si>
    <t>ФССЦпг-01-01-02-025</t>
  </si>
  <si>
    <t>Разгрузочные работы при автомобильных перевозках: воздуховодов и деталей вентиляционных</t>
  </si>
  <si>
    <t>ФССЦпг-01-01-02-003</t>
  </si>
  <si>
    <t>Разгрузочные работы при автомобильных перевозках: изделий из сборного железобетона, бетона, керамзитобетона массой до 3 т</t>
  </si>
  <si>
    <t>ФССЦпг-03-02-01-058</t>
  </si>
  <si>
    <t>Перевозка грузов автомобилями бортовыми грузоподъемностью до 5 т на расстояние: I класс груза до 58 км</t>
  </si>
  <si>
    <t>4,54</t>
  </si>
  <si>
    <t>(Перевозка грузов автотранспортом)</t>
  </si>
  <si>
    <t>Объем=3,54+1</t>
  </si>
  <si>
    <t>ЛОКАЛЬНЫЙ СМЕТНЫЙ РАСЧЕТ (СМЕТА) №3</t>
  </si>
  <si>
    <t>3 ПНР</t>
  </si>
  <si>
    <t>(0,9)</t>
  </si>
  <si>
    <t>(0,43)</t>
  </si>
  <si>
    <t>Раздел 1. Новый Раздел</t>
  </si>
  <si>
    <t>ФЕРп01-02-002-01</t>
  </si>
  <si>
    <t>Трансформатор силовой трехфазный масляный двухобмоточный напряжением: до 11 кВ, мощностью до 0,32 МВА</t>
  </si>
  <si>
    <t>Пусконаладочные работы: 'вхолостую' ПЗ=0,8 (ОЗП=0,8; ЭМ=0,8; ЗПМ=0,8; МАТ=0,8)</t>
  </si>
  <si>
    <t>6,3</t>
  </si>
  <si>
    <t>Приказ Минстроя России № 812/пр от 21.12.2020 Прил. п.83</t>
  </si>
  <si>
    <t>НР Пусконаладочные работы: 'вхолостую' - 80%, 'под нагрузкой' - 20%</t>
  </si>
  <si>
    <t>74</t>
  </si>
  <si>
    <t>Приказ Минстроя России № 774/пр от 11.12.2020 Прил. п.83</t>
  </si>
  <si>
    <t>СП Пусконаладочные работы: 'вхолостую' - 80%, 'под нагрузкой' - 20%</t>
  </si>
  <si>
    <t>36</t>
  </si>
  <si>
    <t>ФЕРп01-12-010-01</t>
  </si>
  <si>
    <t>Испытание: обмотки трансформатора силового</t>
  </si>
  <si>
    <t>испытание</t>
  </si>
  <si>
    <t>2,43</t>
  </si>
  <si>
    <t>4,86</t>
  </si>
  <si>
    <t>ФЕРп01-11-021-01</t>
  </si>
  <si>
    <t>Измерение переходных сопротивлений постоянному току контактов шин распределительных устройств напряжением: до 10 кВ</t>
  </si>
  <si>
    <t>измерение</t>
  </si>
  <si>
    <t>0,82</t>
  </si>
  <si>
    <t>4,92</t>
  </si>
  <si>
    <t>ФЕРп01-11-028-02</t>
  </si>
  <si>
    <t>Измерение сопротивления изоляции мегаомметром: обмоток машин и аппаратов</t>
  </si>
  <si>
    <t>0,08</t>
  </si>
  <si>
    <t>ФЕРп01-12-021-01</t>
  </si>
  <si>
    <t>Испытание аппарата коммутационного напряжением: до 1 кВ (силовых цепей)</t>
  </si>
  <si>
    <t>1,62</t>
  </si>
  <si>
    <t>ФЕРп01-11-010-01</t>
  </si>
  <si>
    <t>Измерение сопротивления растеканию тока: заземлителя</t>
  </si>
  <si>
    <t>ФЕРп01-11-011-01</t>
  </si>
  <si>
    <t>Проверка наличия цепи между заземлителями и заземленными элементами</t>
  </si>
  <si>
    <t>100 измерений</t>
  </si>
  <si>
    <t>0,1</t>
  </si>
  <si>
    <t>Объем=5*2/100</t>
  </si>
  <si>
    <t>12,96</t>
  </si>
  <si>
    <t>1,296</t>
  </si>
  <si>
    <t>ФЕРп01-11-012-01</t>
  </si>
  <si>
    <t>Определение удельного сопротивления грунта</t>
  </si>
  <si>
    <t>3,24</t>
  </si>
  <si>
    <t>16,2</t>
  </si>
  <si>
    <t>ФЕРп01-11-010-02</t>
  </si>
  <si>
    <t>Измерение сопротивления растеканию тока: контура с диагональю до 20 м</t>
  </si>
  <si>
    <t xml:space="preserve">     Прочие затраты</t>
  </si>
  <si>
    <t xml:space="preserve">          Пусконаладочные работы</t>
  </si>
  <si>
    <t xml:space="preserve">               в том числе:</t>
  </si>
  <si>
    <t xml:space="preserve">                    оплата труда</t>
  </si>
  <si>
    <t xml:space="preserve">                    накладные расходы</t>
  </si>
  <si>
    <t xml:space="preserve">                    сметная прибыль</t>
  </si>
  <si>
    <t>Приложение №1.1.1  к техническому заданию к договору №                                   от "    "____________2022 г.</t>
  </si>
  <si>
    <t xml:space="preserve">   ВСЕГО по смете</t>
  </si>
  <si>
    <t xml:space="preserve">   Итого Поз. 1-3</t>
  </si>
  <si>
    <t>ВСЕГО по смете</t>
  </si>
  <si>
    <t>0,196*732</t>
  </si>
  <si>
    <t xml:space="preserve">СБЦ "Инженерно-геодезические изыскания (2004)" табл.5 п.2-1
(СБЦ102-5-2-1) </t>
  </si>
  <si>
    <t xml:space="preserve">Расходы по внешнему транспорту в обоих направлениях, при расстоянии проезда и перевозки в одном направлении св. 100 до 300 км, % сметной стоимости полевых работ, а также выполняемых в экспедиционных условиях камеральных работ, продолжительностью до 1 мес. - 19,6 %, 732() </t>
  </si>
  <si>
    <t>41*6</t>
  </si>
  <si>
    <t xml:space="preserve">СБЦ "Инженерно-геодезические изыскания (2004)" табл.46 п.11-2
(СБЦ102-46-11-2) </t>
  </si>
  <si>
    <t xml:space="preserve">Изготовление и установка знаков: Рабочие пункты: металлические трубки (штыри), дюбель-гвоздь и др.: 2 категория грунта, 6(знак) </t>
  </si>
  <si>
    <t>81*6</t>
  </si>
  <si>
    <t xml:space="preserve">СБЦ "Инженерно-геодезические изыскания (2004)" табл.48 п.1-1
(СБЦ102-48-1-1) </t>
  </si>
  <si>
    <t xml:space="preserve">Плановая и высотная привязка при расстоянии между точками (геологическими выработками) до 50 м: 1 категория сложности, 6(точка (выработка)) </t>
  </si>
  <si>
    <t>Стоимость работ, 
руб.</t>
  </si>
  <si>
    <t>Расчет стоимости: (a+bx)*Kj или (стоимость строительно-монтажных работ)*проц./ 100 или количество * цена, руб.</t>
  </si>
  <si>
    <t>Номер частей, глав, таблиц, параграфов и пунктов указаний к разделу справочника базовых цен на проектные и изыскательские работы для строителей</t>
  </si>
  <si>
    <t>Характеристика предприятия,
здания, сооружения или вид работ</t>
  </si>
  <si>
    <t>Итого по расчету: 875,47 руб.</t>
  </si>
  <si>
    <t>Наименование предприятия, здания, сооружения, стадии проектирования, этапа, вида проектных</t>
  </si>
  <si>
    <t>на проектные (изыскательские)  работы</t>
  </si>
  <si>
    <t xml:space="preserve">СМЕТА №1    </t>
  </si>
  <si>
    <t>Форма 2п</t>
  </si>
  <si>
    <t>Заготовительно-складские расходы ПЗ=1,012</t>
  </si>
  <si>
    <t>Цена=21343,992/1,2/6,16</t>
  </si>
  <si>
    <t>Объем=1+1</t>
  </si>
  <si>
    <t>Разъединитель РЛНДЗ-10/400 с ПРНЗ-10 21343,992/1,2/6,16</t>
  </si>
  <si>
    <t>ТЦ_102_64_6318008725_02.02.2022_02</t>
  </si>
  <si>
    <t>47
О</t>
  </si>
  <si>
    <t>Заготовительно-складские расходы МАТ=1,02</t>
  </si>
  <si>
    <t>Цена=96,00/1,2/7,86</t>
  </si>
  <si>
    <t>Объем=3*2</t>
  </si>
  <si>
    <t>Сталь круглая d 18 мм 96,00/1,2/7,86</t>
  </si>
  <si>
    <t>кг</t>
  </si>
  <si>
    <t>ТЦ_102_64_5263121290_08.07.2022_02</t>
  </si>
  <si>
    <t>46</t>
  </si>
  <si>
    <t>Цена=100,80/1,2/7,86</t>
  </si>
  <si>
    <t>Объем=9,5*0,617</t>
  </si>
  <si>
    <t>Сталь круглая d 10 мм 100,80/1,2/7,86</t>
  </si>
  <si>
    <t>5,8615</t>
  </si>
  <si>
    <t>45</t>
  </si>
  <si>
    <t>Цена=26,42/1,2/7,86</t>
  </si>
  <si>
    <t>Хомут Х-2 26,42/1,2/7,86</t>
  </si>
  <si>
    <t>ТЦ_102_64_1614001791_08.07.2022_02</t>
  </si>
  <si>
    <t>44</t>
  </si>
  <si>
    <t>Цена=1248,16/1,2/7,86</t>
  </si>
  <si>
    <t>Накладка ОГ-1 1248,16/1,2/7,86</t>
  </si>
  <si>
    <t>43</t>
  </si>
  <si>
    <t>Цена=2823,21/1,2/7,86</t>
  </si>
  <si>
    <t>Траверса ТМ-5 2823,21/1,2/7,86</t>
  </si>
  <si>
    <t>42</t>
  </si>
  <si>
    <t>Цена=3069,21/1,2/7,86</t>
  </si>
  <si>
    <t>Траверса ТМ-1 3069,21/1,2/7,86</t>
  </si>
  <si>
    <t>41</t>
  </si>
  <si>
    <t>Цена=192/1,2/7,86</t>
  </si>
  <si>
    <t>Зажим А2А 192/1,2/7,86</t>
  </si>
  <si>
    <t>ТЦ_102_64_7802629205_08.07.2022_02</t>
  </si>
  <si>
    <t>Цена=145,35/1,2/7,86</t>
  </si>
  <si>
    <t>Объем=12+762</t>
  </si>
  <si>
    <t>СИП-3 1х50 145,35/1,2/7,86</t>
  </si>
  <si>
    <t>774</t>
  </si>
  <si>
    <t>м</t>
  </si>
  <si>
    <t>ТЦ_102_64_645315191_08.07.2022_02</t>
  </si>
  <si>
    <t>39</t>
  </si>
  <si>
    <t>Цена=133,73/1,2/7,86</t>
  </si>
  <si>
    <t>Хомут Х-8 133,73/1,2/7,86</t>
  </si>
  <si>
    <t>38</t>
  </si>
  <si>
    <t>Цена=118,87/1,2/7,86</t>
  </si>
  <si>
    <t>Хомут Х-7 118,87/1,2/7,86</t>
  </si>
  <si>
    <t>37</t>
  </si>
  <si>
    <t>Цена=333/1,2/7,86</t>
  </si>
  <si>
    <t>Кронштейн РА-5 333/1,2/7,86</t>
  </si>
  <si>
    <t>Цена=439/1,2/7,86</t>
  </si>
  <si>
    <t>Кронштейн РА-4 439/1,2/7,86</t>
  </si>
  <si>
    <t>35</t>
  </si>
  <si>
    <t>Цена=3006/1,2/7,86</t>
  </si>
  <si>
    <t>Вал привода РА-3 3006/1,2/7,86</t>
  </si>
  <si>
    <t>34</t>
  </si>
  <si>
    <t>Цена=557,5/1,2/7,86</t>
  </si>
  <si>
    <t>Кронштейн РА-2 557,5/1,2/7,86</t>
  </si>
  <si>
    <t>33</t>
  </si>
  <si>
    <t>Цена=3108/1,2/7,86</t>
  </si>
  <si>
    <t>Кронштейн РА-1 3108/1,2/7,86</t>
  </si>
  <si>
    <t>32</t>
  </si>
  <si>
    <t>Цена=619,2/1,2/7,86</t>
  </si>
  <si>
    <t>Зажим НКК-1-1 619,2/1,2/7,86</t>
  </si>
  <si>
    <t>31</t>
  </si>
  <si>
    <t>Цена=348/1,2/7,86</t>
  </si>
  <si>
    <t>Ушко У-1-7-16 348/1,2/7,86</t>
  </si>
  <si>
    <t>30</t>
  </si>
  <si>
    <t>Цена=1002,456/1,2/7,86</t>
  </si>
  <si>
    <t>Изолятор ПС-70 1002,456/1,2/7,86</t>
  </si>
  <si>
    <t>ТЦ_102_64_7424032866_08.07.2022_02</t>
  </si>
  <si>
    <t>29</t>
  </si>
  <si>
    <t>Цена=120/1,2/7,86</t>
  </si>
  <si>
    <t>Объем=4+3+2</t>
  </si>
  <si>
    <t>Зажим ПС-2 120/1,2/7,86</t>
  </si>
  <si>
    <t>28</t>
  </si>
  <si>
    <t>Цена=1363/1,2/7,86</t>
  </si>
  <si>
    <t>Объем=4+2</t>
  </si>
  <si>
    <t>Стяжка Г-1 1363/1,2/7,86</t>
  </si>
  <si>
    <t>27</t>
  </si>
  <si>
    <t>Цена=1381,89/1,2/7,86</t>
  </si>
  <si>
    <t>Объем=2+1</t>
  </si>
  <si>
    <t>Кронштейн У-1 1381,89/1,2/7,86</t>
  </si>
  <si>
    <t>26</t>
  </si>
  <si>
    <t>Цена=217,93/1,2/7,86</t>
  </si>
  <si>
    <t>Накладка ОГ-5 217,93/1,2/7,86</t>
  </si>
  <si>
    <t>25</t>
  </si>
  <si>
    <t>Цена=772,67/1,2/7,86</t>
  </si>
  <si>
    <t>Накладка ОГ-2 772,67/1,2/7,86</t>
  </si>
  <si>
    <t>24</t>
  </si>
  <si>
    <t>Цена=752,4/1,2/7,86</t>
  </si>
  <si>
    <t>Траверса ТМ-6 752,4/1,2/7,86</t>
  </si>
  <si>
    <t>ТЦ_102_64_5262354158_08.07.2022_02</t>
  </si>
  <si>
    <t>23</t>
  </si>
  <si>
    <t>Цена=1350/1,2/7,86</t>
  </si>
  <si>
    <t>Плита П-3И 1350/1,2/7,86</t>
  </si>
  <si>
    <t>ТЦ_102_64_6435001191_08.07.2022_02</t>
  </si>
  <si>
    <t>22</t>
  </si>
  <si>
    <t>Цена=16872/1,2/7,86</t>
  </si>
  <si>
    <t>Стойка ж/б СВ-105 16872/1,2/7,86</t>
  </si>
  <si>
    <t>ТЦ_102_64_6439073422_08.07.2022_02</t>
  </si>
  <si>
    <t>21</t>
  </si>
  <si>
    <t>Цена=132/1,2/7,86</t>
  </si>
  <si>
    <t>Объем=2+2+2+9+6</t>
  </si>
  <si>
    <t>Вязка спиральная СВ-35 132/1,2/7,86</t>
  </si>
  <si>
    <t>20</t>
  </si>
  <si>
    <t>Цена=108/1,2/7,86</t>
  </si>
  <si>
    <t>Объем=6+6+6+4</t>
  </si>
  <si>
    <t>Зажим ПА-2 108/1,2/7,86</t>
  </si>
  <si>
    <t>19</t>
  </si>
  <si>
    <t>Цена=14,4/1,2/7,86</t>
  </si>
  <si>
    <t>Объем=3+2+8+9+6</t>
  </si>
  <si>
    <t>Колпачок К-6 14,4/1,2/7,86</t>
  </si>
  <si>
    <t>18</t>
  </si>
  <si>
    <t>Цена=594/1,2/7,86</t>
  </si>
  <si>
    <t>Изолятор ШФ-20Г 594/1,2/7,86</t>
  </si>
  <si>
    <t>17</t>
  </si>
  <si>
    <t>Цена=163,45/1,2/7,86</t>
  </si>
  <si>
    <t>Объем=0,6+4+9+2</t>
  </si>
  <si>
    <t>Заземляющий проводник ЗП1 163,45/1,2/7,86</t>
  </si>
  <si>
    <t>15,6</t>
  </si>
  <si>
    <t>16</t>
  </si>
  <si>
    <t>Цена=201,42/1,2/7,86</t>
  </si>
  <si>
    <t>Объем=1+1+3+1</t>
  </si>
  <si>
    <t>Хомут Х-1 201,42/1,2/7,86</t>
  </si>
  <si>
    <t>15</t>
  </si>
  <si>
    <t>Цена=5395,5/1,2/7,86</t>
  </si>
  <si>
    <t>Траверса ТМ-2 5395,5/1,2/7,86</t>
  </si>
  <si>
    <t>14</t>
  </si>
  <si>
    <t>0,026</t>
  </si>
  <si>
    <t>0,26</t>
  </si>
  <si>
    <t>0,721</t>
  </si>
  <si>
    <t>7,21</t>
  </si>
  <si>
    <t>Заземлитель вертикальный из круглой стали диаметром 16 мм</t>
  </si>
  <si>
    <t>ФЕРм08-02-471-04</t>
  </si>
  <si>
    <t>13</t>
  </si>
  <si>
    <t>0,0095</t>
  </si>
  <si>
    <t>1,71</t>
  </si>
  <si>
    <t>0,95</t>
  </si>
  <si>
    <t>3,18</t>
  </si>
  <si>
    <t>1,59</t>
  </si>
  <si>
    <t>8,24</t>
  </si>
  <si>
    <t>4,12</t>
  </si>
  <si>
    <t>Спуск, петля или перемычка, сечение провода до 300 мм2, количество проводов в фазе - 1</t>
  </si>
  <si>
    <t>ФЕРм08-01-023-01</t>
  </si>
  <si>
    <t>Объем=1,2+1,76</t>
  </si>
  <si>
    <t>Болты с гайками и шайбами строительные</t>
  </si>
  <si>
    <t>2,96</t>
  </si>
  <si>
    <t>ФССЦ-01.7.15.03-0042</t>
  </si>
  <si>
    <t>2,04</t>
  </si>
  <si>
    <t>14,84</t>
  </si>
  <si>
    <t>7,42</t>
  </si>
  <si>
    <t>Установка разъединителей с помощью механизмов</t>
  </si>
  <si>
    <t>ФЕР33-04-030-03</t>
  </si>
  <si>
    <t>0,48</t>
  </si>
  <si>
    <t>0,16</t>
  </si>
  <si>
    <t>0,9</t>
  </si>
  <si>
    <t>0,3</t>
  </si>
  <si>
    <t>Развозка конструкций и материалов опор ВЛ 0,38-10 кВ по трассе: материалов оснастки сложных опор</t>
  </si>
  <si>
    <t>ФЕР33-04-016-06</t>
  </si>
  <si>
    <t>0,42</t>
  </si>
  <si>
    <t>0,14</t>
  </si>
  <si>
    <t>0,75</t>
  </si>
  <si>
    <t>0,25</t>
  </si>
  <si>
    <t>Развозка конструкций и материалов опор ВЛ 0,38-10 кВ по трассе: материалов оснастки одностоечных опор</t>
  </si>
  <si>
    <t>ФЕР33-04-016-05</t>
  </si>
  <si>
    <t>4,32</t>
  </si>
  <si>
    <t>3,96</t>
  </si>
  <si>
    <t>0,44</t>
  </si>
  <si>
    <t>Развозка конструкций и материалов опор ВЛ 0,38-10 кВ по трассе одностоечных железобетонных опор</t>
  </si>
  <si>
    <t>ФЕР33-04-016-02</t>
  </si>
  <si>
    <t>0,12</t>
  </si>
  <si>
    <t>0,02</t>
  </si>
  <si>
    <t>Установка на стойки и приставки опор ВЛ 0,38-10 кВ ригелей: железобетонных</t>
  </si>
  <si>
    <t>ФЕР33-04-006-02</t>
  </si>
  <si>
    <t>12,0375</t>
  </si>
  <si>
    <t>1,25</t>
  </si>
  <si>
    <t>3,21</t>
  </si>
  <si>
    <t>33,75</t>
  </si>
  <si>
    <t>3.6_При бурении котлованов для опор ВЛ 0,38-10 кВ на глубину более 2х м к затратам на бурение (с последующим уточнением норм) ОЗП=1,25; ЭМ=1,25 к расх.; ЗПМ=1,25; ТЗ=1,25; ТЗМ=1,25</t>
  </si>
  <si>
    <t>Установка железобетонных опор ВЛ 0,38; 6-10 кВ с траверсами без приставок: одностоечных с двумя подкосами</t>
  </si>
  <si>
    <t>ФЕР33-04-003-03</t>
  </si>
  <si>
    <t>3,2625</t>
  </si>
  <si>
    <t>0,87</t>
  </si>
  <si>
    <t>11,475</t>
  </si>
  <si>
    <t>3,06</t>
  </si>
  <si>
    <t>Установка железобетонных опор ВЛ 0,38; 6-10 кВ с траверсами без приставок: одностоечных</t>
  </si>
  <si>
    <t>ФЕР33-04-003-01</t>
  </si>
  <si>
    <t>0,15</t>
  </si>
  <si>
    <t>0,35</t>
  </si>
  <si>
    <t>Траверса на опоре</t>
  </si>
  <si>
    <t>ФЕРм08-02-305-04</t>
  </si>
  <si>
    <t>5,50066</t>
  </si>
  <si>
    <t>22,73</t>
  </si>
  <si>
    <t>12,3662</t>
  </si>
  <si>
    <t>51,1</t>
  </si>
  <si>
    <t>Подвеска проводов ВЛ 6-10 кВ в населенной местности сечением свыше 35 мм2 с помощью механизмов</t>
  </si>
  <si>
    <t>0,242</t>
  </si>
  <si>
    <t>км</t>
  </si>
  <si>
    <t>ФЕР33-04-009-06</t>
  </si>
  <si>
    <t>(5,84)</t>
  </si>
  <si>
    <t>(0,45)</t>
  </si>
  <si>
    <t>(0,83)</t>
  </si>
  <si>
    <t>(46,89)</t>
  </si>
  <si>
    <t>(53,19)</t>
  </si>
  <si>
    <t>2 СМР ВЛ-10</t>
  </si>
  <si>
    <t>Объем=11,28+0,85</t>
  </si>
  <si>
    <t>12,13</t>
  </si>
  <si>
    <t>Разгрузочные работы при автомобильных перевозках: материалов, перевозимых в ящиках</t>
  </si>
  <si>
    <t>0,85</t>
  </si>
  <si>
    <t>ФССЦпг-01-01-02-022</t>
  </si>
  <si>
    <t>11,28</t>
  </si>
  <si>
    <t>Погрузочные работы при автомобильных перевозках: материалов, перевозимых в ящиках</t>
  </si>
  <si>
    <t>ФССЦпг-01-01-01-022</t>
  </si>
  <si>
    <t>3 Смета на перевозку</t>
  </si>
  <si>
    <t>ЛОКАЛЬНЫЙ СМЕТНЫЙ РАСЧЕТ (СМЕТА) № 3</t>
  </si>
  <si>
    <t>ЛОКАЛЬНЫЙ СМЕТНЫЙ РАСЧЕТ (СМЕТА) № 4</t>
  </si>
  <si>
    <t>4 ПНР</t>
  </si>
  <si>
    <t>(0,17)</t>
  </si>
  <si>
    <t>ФЕРп01-11-024-02</t>
  </si>
  <si>
    <t>Фазировка электрической линии или трансформатора с сетью напряжением: свыше 1 кВ</t>
  </si>
  <si>
    <t>ФЕРп01-03-005-01</t>
  </si>
  <si>
    <t>Разъединитель трехполюсный напряжением: до 20 кВ</t>
  </si>
  <si>
    <t>5,4</t>
  </si>
  <si>
    <t>10,8</t>
  </si>
  <si>
    <t>Объем=1*2/100</t>
  </si>
  <si>
    <t>0,2592</t>
  </si>
  <si>
    <t>0,196*122</t>
  </si>
  <si>
    <t xml:space="preserve">Расходы по внешнему транспорту в обоих направлениях, при расстоянии проезда и перевозки в одном направлении св. 100 до 300 км, % сметной стоимости полевых работ, а также выполняемых в экспедиционных условиях камеральных работ, продолжительностью до 1 мес. - 19,6 %, 122() </t>
  </si>
  <si>
    <t>41*1</t>
  </si>
  <si>
    <t xml:space="preserve">Изготовление и установка знаков: Рабочие пункты: металлические трубки (штыри), дюбель-гвоздь и др.: 2 категория грунта, 1(знак) </t>
  </si>
  <si>
    <t>81*1</t>
  </si>
  <si>
    <t xml:space="preserve">Плановая и высотная привязка при расстоянии между точками (геологическими выработками) до 50 м: 1 категория сложности, 1(точка (выработка)) </t>
  </si>
  <si>
    <t>Итого по расчету: 145,91 руб.</t>
  </si>
  <si>
    <t>2 СМР</t>
  </si>
  <si>
    <t>(8,54)</t>
  </si>
  <si>
    <t>(4,51)</t>
  </si>
  <si>
    <t>(0,12)</t>
  </si>
  <si>
    <t>(3,86)</t>
  </si>
  <si>
    <t>ФЕР33-04-008-03</t>
  </si>
  <si>
    <t>Подвеска изолированных проводов ВЛ 0,38 кВ c помощью механизмов</t>
  </si>
  <si>
    <t>0,005</t>
  </si>
  <si>
    <t>34,9</t>
  </si>
  <si>
    <t>0,1745</t>
  </si>
  <si>
    <t>7,35</t>
  </si>
  <si>
    <t>0,03675</t>
  </si>
  <si>
    <t>ФЕРм08-02-147-01</t>
  </si>
  <si>
    <t>Кабель до 35 кВ по установленным конструкциям и лоткам с креплением на поворотах и в конце трассы, масса 1 м кабеля: до 1 кг</t>
  </si>
  <si>
    <t>9,28</t>
  </si>
  <si>
    <t>0,928</t>
  </si>
  <si>
    <t>0,04</t>
  </si>
  <si>
    <t>ФЕРм08-02-144-05</t>
  </si>
  <si>
    <t>Присоединение к зажимам жил проводов или кабелей сечением: до 70 мм2</t>
  </si>
  <si>
    <t>100 шт</t>
  </si>
  <si>
    <t>15,12</t>
  </si>
  <si>
    <t>0,6048</t>
  </si>
  <si>
    <t>Установка железобетонных опор ВЛ 0,38; 6-10 кВ с траверсами без приставок одностоечных</t>
  </si>
  <si>
    <t>3,825</t>
  </si>
  <si>
    <t>1,0875</t>
  </si>
  <si>
    <t>Развозка конструкций и материалов опор ВЛ 0,38-10 кВ по трассе материалов оснастки одностоечных опор</t>
  </si>
  <si>
    <t>ФЕР33-04-030-01</t>
  </si>
  <si>
    <t>Установка ОПН</t>
  </si>
  <si>
    <t>3,76</t>
  </si>
  <si>
    <t>1,07</t>
  </si>
  <si>
    <t>ФЕРм08-01-080-02</t>
  </si>
  <si>
    <t>Прибор измерения и защиты, количество подключаемых концов: до 6</t>
  </si>
  <si>
    <t>1,03</t>
  </si>
  <si>
    <t>ФЕРм08-02-144-03</t>
  </si>
  <si>
    <t>Присоединение к зажимам жил проводов или кабелей сечением: до 16 мм2</t>
  </si>
  <si>
    <t>12,16</t>
  </si>
  <si>
    <t>0,4864</t>
  </si>
  <si>
    <t>Раздел 2. Материалы не ученные ценником</t>
  </si>
  <si>
    <t>ТЦ_102_64_3435026659_08.07.2022_02</t>
  </si>
  <si>
    <t>ОПН SE 45.144-10 2791,67/1,2/7,86</t>
  </si>
  <si>
    <t>Цена=2791,67/1,2/7,86</t>
  </si>
  <si>
    <t>Зажим ZVZ-481 634,56/1,2/7,86</t>
  </si>
  <si>
    <t>Цена=634,56/1,2/7,86</t>
  </si>
  <si>
    <t>Фиксатор BIC50.90 192/1,2/7,86</t>
  </si>
  <si>
    <t>Колпачок cl25-150 24/1,2/7,86</t>
  </si>
  <si>
    <t>Цена=24/1,2/7,86</t>
  </si>
  <si>
    <t>ТЦ_102_64_7731530768_08.07.2022_02</t>
  </si>
  <si>
    <t>СИП-2 3х50+1х54,6 307,61/1,2/7,86</t>
  </si>
  <si>
    <t>Цена=307,61/1,2/7,86</t>
  </si>
  <si>
    <t>Траверса ТК-1х16 485,39/1,2/7,86</t>
  </si>
  <si>
    <t>Цена=485,39/1,2/7,86</t>
  </si>
  <si>
    <t>Заземляющий проводник ЗП1М 504/1,2/7,86</t>
  </si>
  <si>
    <t>Цена=504/1,2/7,86</t>
  </si>
  <si>
    <t>Зажим РА-1500 432/1,2/7,86</t>
  </si>
  <si>
    <t>Цена=432/1,2/7,86</t>
  </si>
  <si>
    <t>Зажим ЗПВ (N-70) 216/1,2/7,86</t>
  </si>
  <si>
    <t>Цена=216/1,2/7,86</t>
  </si>
  <si>
    <t>Зажим ПС-1-1 94,56/1,2/7,86</t>
  </si>
  <si>
    <t>Цена=94,56/1,2/7,86</t>
  </si>
  <si>
    <t>Кабельный ремешок KR-1 12/1,2/7,86</t>
  </si>
  <si>
    <t>Цена=12/1,2/7,86</t>
  </si>
  <si>
    <t>Итоги по разделу 2 Материалы не ученные ценником :</t>
  </si>
  <si>
    <t xml:space="preserve">  Итого по разделу 2 Материалы не ученные ценником</t>
  </si>
  <si>
    <t>26
О</t>
  </si>
  <si>
    <t>ТЦ_102_64_7705307770_08.07.2022_02</t>
  </si>
  <si>
    <t>Счетчик Рим489.26 28215/1,2/6,16</t>
  </si>
  <si>
    <t>Цена=28215/1,2/6,16</t>
  </si>
  <si>
    <t>Объем=1,175+0,033</t>
  </si>
  <si>
    <t>1,208</t>
  </si>
  <si>
    <t>1,175</t>
  </si>
  <si>
    <t>(0,09)</t>
  </si>
  <si>
    <t>0,32</t>
  </si>
  <si>
    <t>Измерение сопротивления изоляции мегаомметром: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</t>
  </si>
  <si>
    <t>ФЕРп01-11-028-01</t>
  </si>
  <si>
    <t>(0,1)</t>
  </si>
  <si>
    <t>(0,05)</t>
  </si>
  <si>
    <t>Приложение №1.3.2 к техническому заданию к договору №                                   от "    "____________2022 г.</t>
  </si>
  <si>
    <t>Приложение №1.3.3 к техническому заданию к договору №                                   от "    "____________2022 г.</t>
  </si>
  <si>
    <t>Приложение №1.3.4 к техническому заданию к договору №                                   от "    "____________2022 г.</t>
  </si>
  <si>
    <t>Приложение №1 к техническому заданию к договору №                                   от "    "____________2023 г.</t>
  </si>
  <si>
    <t>"УТВЕРЖДАЮ"</t>
  </si>
  <si>
    <t>Генеральный директор</t>
  </si>
  <si>
    <t>АО "Энергосервис Волги"</t>
  </si>
  <si>
    <t>______________В. А. Решетников</t>
  </si>
  <si>
    <t>"____"_____________2023 г.</t>
  </si>
  <si>
    <t>Составил: Ведущий специалист АО "Энергосервис Волги"</t>
  </si>
  <si>
    <t>Л.Г.  Лейба</t>
  </si>
  <si>
    <t>Проверил: Главный инженер АО "Энергосервис Волги"</t>
  </si>
  <si>
    <t>В.Б. Минаев</t>
  </si>
  <si>
    <t>Приложение №1.1 к техническому заданию к договору №                                   от "    "____________2023 г.</t>
  </si>
  <si>
    <t>Приложение №1.1.2 к техническому заданию к договору №                                   от "    "____________2023 г.</t>
  </si>
  <si>
    <t>Приложение №1.1.3 к техническому заданию к договору №                                   от "    "____________2023 г.</t>
  </si>
  <si>
    <t>Приложение №1.2 к техническому заданию к договору №                                   от "    "____________2023 г.</t>
  </si>
  <si>
    <t>Приложение №1.2.1 к техническому заданию к договору №                                   от "    "____________2023 г.</t>
  </si>
  <si>
    <t>Приложение №1.2.2 к техническому заданию к договору №                                   от "    "____________2023 г.</t>
  </si>
  <si>
    <t>Приложение №1.2.3 к техническому заданию к договору №                                   от "    "____________2023 г.</t>
  </si>
  <si>
    <t>Приложение №1.2.4 к техническому заданию к договору №                                   от "    "____________2023 г.</t>
  </si>
  <si>
    <t>Приложение №1.3. к техническому заданию к договору №                                   от "    "____________2023 г.</t>
  </si>
  <si>
    <t>Приложение №1.3.1 к техническому заданию к договору №                                   от "    "____________2023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</si>
</sst>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9"/>
      <name val="Arial"/>
      <family val="2"/>
      <charset val="204"/>
    </font>
    <font>
      <sz val="12"/>
      <name val="Times New Roman"/>
      <family val="1"/>
    </font>
    <font>
      <i/>
      <sz val="10"/>
      <name val="Arial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0"/>
      <color rgb="FF000000"/>
      <name val="Arial Cyr"/>
      <charset val="204"/>
    </font>
    <font>
      <i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/>
    <xf numFmtId="0" fontId="10" fillId="0" borderId="0" applyNumberFormat="0" applyBorder="0" applyProtection="0"/>
    <xf numFmtId="0" fontId="12" fillId="0" borderId="0"/>
    <xf numFmtId="0" fontId="1" fillId="0" borderId="0"/>
    <xf numFmtId="0" fontId="19" fillId="0" borderId="0">
      <alignment horizontal="left" vertical="top"/>
    </xf>
    <xf numFmtId="0" fontId="2" fillId="0" borderId="1" applyBorder="0" applyAlignment="0">
      <alignment horizontal="center" wrapText="1"/>
    </xf>
    <xf numFmtId="0" fontId="19" fillId="0" borderId="0">
      <alignment horizontal="center"/>
    </xf>
  </cellStyleXfs>
  <cellXfs count="236">
    <xf numFmtId="0" fontId="0" fillId="0" borderId="0" xfId="0"/>
    <xf numFmtId="0" fontId="2" fillId="0" borderId="0" xfId="0" applyFont="1" applyAlignment="1">
      <alignment horizontal="center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5" fillId="2" borderId="0" xfId="0" applyFont="1" applyFill="1"/>
    <xf numFmtId="49" fontId="2" fillId="0" borderId="0" xfId="0" applyNumberFormat="1" applyFont="1" applyFill="1" applyAlignment="1">
      <alignment horizontal="left" vertical="top"/>
    </xf>
    <xf numFmtId="49" fontId="2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2" borderId="0" xfId="0" applyFont="1" applyFill="1"/>
    <xf numFmtId="0" fontId="2" fillId="2" borderId="0" xfId="0" applyFont="1" applyFill="1" applyAlignment="1">
      <alignment horizontal="center" vertical="top"/>
    </xf>
    <xf numFmtId="49" fontId="2" fillId="2" borderId="0" xfId="0" applyNumberFormat="1" applyFont="1" applyFill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2" fontId="2" fillId="0" borderId="1" xfId="0" applyNumberFormat="1" applyFont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right" vertical="top"/>
    </xf>
    <xf numFmtId="49" fontId="2" fillId="2" borderId="3" xfId="0" applyNumberFormat="1" applyFont="1" applyFill="1" applyBorder="1" applyAlignment="1">
      <alignment horizontal="left" vertical="top" wrapText="1"/>
    </xf>
    <xf numFmtId="2" fontId="0" fillId="0" borderId="1" xfId="0" applyNumberFormat="1" applyBorder="1" applyAlignment="1">
      <alignment vertical="top" wrapText="1"/>
    </xf>
    <xf numFmtId="2" fontId="0" fillId="2" borderId="1" xfId="0" applyNumberFormat="1" applyFill="1" applyBorder="1" applyAlignment="1">
      <alignment vertical="top" wrapText="1"/>
    </xf>
    <xf numFmtId="49" fontId="6" fillId="2" borderId="0" xfId="0" applyNumberFormat="1" applyFont="1" applyFill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2" fontId="2" fillId="0" borderId="1" xfId="0" applyNumberFormat="1" applyFont="1" applyBorder="1" applyAlignment="1">
      <alignment horizontal="right" vertical="top"/>
    </xf>
    <xf numFmtId="2" fontId="0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5" fillId="2" borderId="0" xfId="0" applyNumberFormat="1" applyFont="1" applyFill="1"/>
    <xf numFmtId="2" fontId="2" fillId="0" borderId="0" xfId="0" applyNumberFormat="1" applyFont="1"/>
    <xf numFmtId="49" fontId="9" fillId="0" borderId="0" xfId="0" applyNumberFormat="1" applyFont="1" applyFill="1" applyAlignment="1">
      <alignment vertical="top"/>
    </xf>
    <xf numFmtId="0" fontId="9" fillId="0" borderId="0" xfId="0" applyFont="1" applyFill="1" applyAlignment="1">
      <alignment horizontal="left" vertical="top"/>
    </xf>
    <xf numFmtId="0" fontId="9" fillId="0" borderId="0" xfId="0" applyFont="1" applyFill="1"/>
    <xf numFmtId="2" fontId="9" fillId="0" borderId="0" xfId="0" applyNumberFormat="1" applyFont="1" applyFill="1"/>
    <xf numFmtId="0" fontId="9" fillId="0" borderId="0" xfId="0" applyFont="1" applyFill="1" applyAlignment="1">
      <alignment horizontal="right" vertical="top"/>
    </xf>
    <xf numFmtId="49" fontId="9" fillId="0" borderId="0" xfId="0" applyNumberFormat="1" applyFont="1" applyFill="1" applyAlignment="1">
      <alignment horizontal="left" vertical="top"/>
    </xf>
    <xf numFmtId="2" fontId="9" fillId="0" borderId="0" xfId="0" applyNumberFormat="1" applyFont="1" applyFill="1" applyAlignment="1">
      <alignment horizontal="right" vertical="top"/>
    </xf>
    <xf numFmtId="0" fontId="9" fillId="0" borderId="8" xfId="0" applyFont="1" applyFill="1" applyBorder="1"/>
    <xf numFmtId="0" fontId="9" fillId="0" borderId="8" xfId="1" applyFont="1" applyFill="1" applyBorder="1" applyAlignment="1"/>
    <xf numFmtId="0" fontId="11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9" fillId="0" borderId="0" xfId="1" applyFont="1" applyFill="1" applyAlignment="1"/>
    <xf numFmtId="49" fontId="9" fillId="0" borderId="8" xfId="0" applyNumberFormat="1" applyFont="1" applyFill="1" applyBorder="1" applyAlignment="1">
      <alignment horizontal="left" vertical="top"/>
    </xf>
    <xf numFmtId="0" fontId="9" fillId="0" borderId="8" xfId="0" applyFont="1" applyFill="1" applyBorder="1" applyAlignment="1">
      <alignment horizontal="left" vertical="top" wrapText="1"/>
    </xf>
    <xf numFmtId="2" fontId="2" fillId="0" borderId="0" xfId="0" applyNumberFormat="1" applyFont="1" applyBorder="1" applyAlignment="1">
      <alignment horizontal="right" vertical="top" wrapText="1"/>
    </xf>
    <xf numFmtId="0" fontId="13" fillId="0" borderId="0" xfId="2" applyNumberFormat="1" applyFont="1" applyFill="1" applyBorder="1" applyAlignment="1" applyProtection="1"/>
    <xf numFmtId="0" fontId="13" fillId="0" borderId="0" xfId="2" applyNumberFormat="1" applyFont="1" applyFill="1" applyBorder="1" applyAlignment="1" applyProtection="1">
      <alignment horizontal="right"/>
    </xf>
    <xf numFmtId="0" fontId="14" fillId="0" borderId="0" xfId="2" applyNumberFormat="1" applyFont="1" applyFill="1" applyBorder="1" applyAlignment="1" applyProtection="1">
      <alignment vertical="top"/>
    </xf>
    <xf numFmtId="0" fontId="13" fillId="0" borderId="0" xfId="2" applyNumberFormat="1" applyFont="1" applyFill="1" applyBorder="1" applyAlignment="1" applyProtection="1">
      <alignment wrapText="1"/>
    </xf>
    <xf numFmtId="0" fontId="13" fillId="0" borderId="9" xfId="2" applyNumberFormat="1" applyFont="1" applyFill="1" applyBorder="1" applyAlignment="1" applyProtection="1"/>
    <xf numFmtId="0" fontId="13" fillId="0" borderId="9" xfId="2" applyNumberFormat="1" applyFont="1" applyFill="1" applyBorder="1" applyAlignment="1" applyProtection="1">
      <alignment horizontal="right"/>
    </xf>
    <xf numFmtId="0" fontId="13" fillId="0" borderId="0" xfId="2" applyNumberFormat="1" applyFont="1" applyFill="1" applyBorder="1" applyAlignment="1" applyProtection="1">
      <alignment vertical="top"/>
    </xf>
    <xf numFmtId="0" fontId="14" fillId="0" borderId="0" xfId="2" applyNumberFormat="1" applyFont="1" applyFill="1" applyBorder="1" applyAlignment="1" applyProtection="1">
      <alignment horizontal="center"/>
    </xf>
    <xf numFmtId="0" fontId="13" fillId="0" borderId="0" xfId="2" applyNumberFormat="1" applyFont="1" applyFill="1" applyBorder="1" applyAlignment="1" applyProtection="1">
      <alignment horizontal="left" vertical="top"/>
    </xf>
    <xf numFmtId="0" fontId="13" fillId="0" borderId="0" xfId="2" applyNumberFormat="1" applyFont="1" applyFill="1" applyBorder="1" applyAlignment="1" applyProtection="1">
      <alignment horizontal="left"/>
    </xf>
    <xf numFmtId="0" fontId="13" fillId="0" borderId="9" xfId="2" applyNumberFormat="1" applyFont="1" applyFill="1" applyBorder="1" applyAlignment="1" applyProtection="1">
      <alignment vertical="top"/>
    </xf>
    <xf numFmtId="0" fontId="15" fillId="0" borderId="0" xfId="2" applyNumberFormat="1" applyFont="1" applyFill="1" applyBorder="1" applyAlignment="1" applyProtection="1">
      <alignment horizontal="center" vertical="top"/>
    </xf>
    <xf numFmtId="0" fontId="16" fillId="0" borderId="0" xfId="2" applyNumberFormat="1" applyFont="1" applyFill="1" applyBorder="1" applyAlignment="1" applyProtection="1">
      <alignment horizontal="center"/>
    </xf>
    <xf numFmtId="0" fontId="13" fillId="0" borderId="9" xfId="2" applyNumberFormat="1" applyFont="1" applyFill="1" applyBorder="1" applyAlignment="1" applyProtection="1">
      <alignment horizontal="center"/>
    </xf>
    <xf numFmtId="0" fontId="15" fillId="0" borderId="0" xfId="2" applyNumberFormat="1" applyFont="1" applyFill="1" applyBorder="1" applyAlignment="1" applyProtection="1"/>
    <xf numFmtId="3" fontId="13" fillId="0" borderId="0" xfId="2" applyNumberFormat="1" applyFont="1" applyFill="1" applyBorder="1" applyAlignment="1" applyProtection="1">
      <alignment horizontal="right" vertical="top"/>
    </xf>
    <xf numFmtId="0" fontId="15" fillId="0" borderId="0" xfId="2" applyNumberFormat="1" applyFont="1" applyFill="1" applyBorder="1" applyAlignment="1" applyProtection="1">
      <alignment horizontal="center"/>
    </xf>
    <xf numFmtId="0" fontId="14" fillId="0" borderId="0" xfId="2" applyNumberFormat="1" applyFont="1" applyFill="1" applyBorder="1" applyAlignment="1" applyProtection="1">
      <alignment horizontal="left"/>
    </xf>
    <xf numFmtId="0" fontId="13" fillId="0" borderId="0" xfId="2" applyNumberFormat="1" applyFont="1" applyFill="1" applyBorder="1" applyAlignment="1" applyProtection="1">
      <alignment horizontal="center"/>
    </xf>
    <xf numFmtId="2" fontId="13" fillId="0" borderId="9" xfId="2" applyNumberFormat="1" applyFont="1" applyFill="1" applyBorder="1" applyAlignment="1" applyProtection="1"/>
    <xf numFmtId="49" fontId="13" fillId="0" borderId="9" xfId="2" applyNumberFormat="1" applyFont="1" applyFill="1" applyBorder="1" applyAlignment="1" applyProtection="1">
      <alignment horizontal="right"/>
    </xf>
    <xf numFmtId="0" fontId="13" fillId="0" borderId="0" xfId="2" applyNumberFormat="1" applyFont="1" applyFill="1" applyBorder="1" applyAlignment="1" applyProtection="1">
      <alignment vertical="center" wrapText="1"/>
    </xf>
    <xf numFmtId="2" fontId="13" fillId="0" borderId="0" xfId="2" applyNumberFormat="1" applyFont="1" applyFill="1" applyBorder="1" applyAlignment="1" applyProtection="1"/>
    <xf numFmtId="49" fontId="13" fillId="0" borderId="0" xfId="2" applyNumberFormat="1" applyFont="1" applyFill="1" applyBorder="1" applyAlignment="1" applyProtection="1">
      <alignment horizontal="right"/>
    </xf>
    <xf numFmtId="49" fontId="13" fillId="0" borderId="4" xfId="2" applyNumberFormat="1" applyFont="1" applyFill="1" applyBorder="1" applyAlignment="1" applyProtection="1">
      <alignment horizontal="right"/>
    </xf>
    <xf numFmtId="2" fontId="13" fillId="0" borderId="4" xfId="2" applyNumberFormat="1" applyFont="1" applyFill="1" applyBorder="1" applyAlignment="1" applyProtection="1">
      <alignment horizontal="right"/>
    </xf>
    <xf numFmtId="0" fontId="13" fillId="0" borderId="0" xfId="2" applyNumberFormat="1" applyFont="1" applyFill="1" applyBorder="1" applyAlignment="1" applyProtection="1">
      <alignment vertical="center"/>
    </xf>
    <xf numFmtId="0" fontId="13" fillId="0" borderId="1" xfId="2" applyNumberFormat="1" applyFont="1" applyFill="1" applyBorder="1" applyAlignment="1" applyProtection="1">
      <alignment horizontal="center" vertical="center" wrapText="1"/>
    </xf>
    <xf numFmtId="0" fontId="13" fillId="0" borderId="1" xfId="2" applyNumberFormat="1" applyFont="1" applyFill="1" applyBorder="1" applyAlignment="1" applyProtection="1">
      <alignment horizontal="center" vertical="center"/>
    </xf>
    <xf numFmtId="0" fontId="17" fillId="0" borderId="0" xfId="2" applyNumberFormat="1" applyFont="1" applyFill="1" applyBorder="1" applyAlignment="1" applyProtection="1">
      <alignment wrapText="1"/>
    </xf>
    <xf numFmtId="0" fontId="14" fillId="0" borderId="11" xfId="2" applyNumberFormat="1" applyFont="1" applyFill="1" applyBorder="1" applyAlignment="1" applyProtection="1">
      <alignment horizontal="center" vertical="top" wrapText="1"/>
    </xf>
    <xf numFmtId="0" fontId="14" fillId="0" borderId="10" xfId="2" applyNumberFormat="1" applyFont="1" applyFill="1" applyBorder="1" applyAlignment="1" applyProtection="1">
      <alignment horizontal="left" vertical="top" wrapText="1"/>
    </xf>
    <xf numFmtId="0" fontId="14" fillId="0" borderId="10" xfId="2" applyNumberFormat="1" applyFont="1" applyFill="1" applyBorder="1" applyAlignment="1" applyProtection="1">
      <alignment horizontal="center" vertical="top" wrapText="1"/>
    </xf>
    <xf numFmtId="4" fontId="14" fillId="0" borderId="10" xfId="2" applyNumberFormat="1" applyFont="1" applyFill="1" applyBorder="1" applyAlignment="1" applyProtection="1">
      <alignment horizontal="right" vertical="top" wrapText="1"/>
    </xf>
    <xf numFmtId="3" fontId="14" fillId="0" borderId="12" xfId="2" applyNumberFormat="1" applyFont="1" applyFill="1" applyBorder="1" applyAlignment="1" applyProtection="1">
      <alignment horizontal="right" vertical="top" wrapText="1"/>
    </xf>
    <xf numFmtId="0" fontId="14" fillId="0" borderId="0" xfId="2" applyNumberFormat="1" applyFont="1" applyFill="1" applyBorder="1" applyAlignment="1" applyProtection="1">
      <alignment wrapText="1"/>
    </xf>
    <xf numFmtId="0" fontId="13" fillId="0" borderId="13" xfId="2" applyNumberFormat="1" applyFont="1" applyFill="1" applyBorder="1" applyAlignment="1" applyProtection="1">
      <alignment horizontal="center" vertical="center" wrapText="1"/>
    </xf>
    <xf numFmtId="0" fontId="13" fillId="0" borderId="0" xfId="2" applyNumberFormat="1" applyFont="1" applyFill="1" applyBorder="1" applyAlignment="1" applyProtection="1">
      <alignment horizontal="right" vertical="top" wrapText="1"/>
    </xf>
    <xf numFmtId="0" fontId="13" fillId="0" borderId="0" xfId="2" applyNumberFormat="1" applyFont="1" applyFill="1" applyBorder="1" applyAlignment="1" applyProtection="1">
      <alignment horizontal="center" vertical="top" wrapText="1"/>
    </xf>
    <xf numFmtId="4" fontId="13" fillId="0" borderId="0" xfId="2" applyNumberFormat="1" applyFont="1" applyFill="1" applyBorder="1" applyAlignment="1" applyProtection="1">
      <alignment horizontal="right" vertical="top" wrapText="1"/>
    </xf>
    <xf numFmtId="3" fontId="13" fillId="0" borderId="14" xfId="2" applyNumberFormat="1" applyFont="1" applyFill="1" applyBorder="1" applyAlignment="1" applyProtection="1">
      <alignment horizontal="right" vertical="top" wrapText="1"/>
    </xf>
    <xf numFmtId="0" fontId="13" fillId="0" borderId="10" xfId="2" applyNumberFormat="1" applyFont="1" applyFill="1" applyBorder="1" applyAlignment="1" applyProtection="1">
      <alignment horizontal="center" vertical="top" wrapText="1"/>
    </xf>
    <xf numFmtId="4" fontId="13" fillId="0" borderId="10" xfId="2" applyNumberFormat="1" applyFont="1" applyFill="1" applyBorder="1" applyAlignment="1" applyProtection="1">
      <alignment horizontal="right" vertical="top" wrapText="1"/>
    </xf>
    <xf numFmtId="3" fontId="13" fillId="0" borderId="12" xfId="2" applyNumberFormat="1" applyFont="1" applyFill="1" applyBorder="1" applyAlignment="1" applyProtection="1">
      <alignment horizontal="right" vertical="top" wrapText="1"/>
    </xf>
    <xf numFmtId="0" fontId="14" fillId="0" borderId="13" xfId="2" applyNumberFormat="1" applyFont="1" applyFill="1" applyBorder="1" applyAlignment="1" applyProtection="1">
      <alignment horizontal="center" vertical="top" wrapText="1"/>
    </xf>
    <xf numFmtId="0" fontId="14" fillId="0" borderId="0" xfId="2" applyNumberFormat="1" applyFont="1" applyFill="1" applyBorder="1" applyAlignment="1" applyProtection="1">
      <alignment horizontal="left" vertical="top" wrapText="1"/>
    </xf>
    <xf numFmtId="0" fontId="13" fillId="0" borderId="0" xfId="2" applyNumberFormat="1" applyFont="1" applyFill="1" applyBorder="1" applyAlignment="1" applyProtection="1">
      <alignment vertical="top" wrapText="1"/>
    </xf>
    <xf numFmtId="0" fontId="14" fillId="0" borderId="0" xfId="2" applyNumberFormat="1" applyFont="1" applyFill="1" applyBorder="1" applyAlignment="1" applyProtection="1">
      <alignment horizontal="center" vertical="top" wrapText="1"/>
    </xf>
    <xf numFmtId="4" fontId="14" fillId="0" borderId="0" xfId="2" applyNumberFormat="1" applyFont="1" applyFill="1" applyBorder="1" applyAlignment="1" applyProtection="1">
      <alignment horizontal="right" vertical="top" wrapText="1"/>
    </xf>
    <xf numFmtId="2" fontId="14" fillId="0" borderId="0" xfId="2" applyNumberFormat="1" applyFont="1" applyFill="1" applyBorder="1" applyAlignment="1" applyProtection="1">
      <alignment horizontal="center" vertical="top" wrapText="1"/>
    </xf>
    <xf numFmtId="3" fontId="14" fillId="0" borderId="14" xfId="2" applyNumberFormat="1" applyFont="1" applyFill="1" applyBorder="1" applyAlignment="1" applyProtection="1">
      <alignment horizontal="right" vertical="top" wrapText="1"/>
    </xf>
    <xf numFmtId="0" fontId="13" fillId="0" borderId="13" xfId="2" applyNumberFormat="1" applyFont="1" applyFill="1" applyBorder="1" applyAlignment="1" applyProtection="1">
      <alignment horizontal="center" vertical="top" wrapText="1"/>
    </xf>
    <xf numFmtId="0" fontId="13" fillId="0" borderId="0" xfId="2" applyNumberFormat="1" applyFont="1" applyFill="1" applyBorder="1" applyAlignment="1" applyProtection="1">
      <alignment horizontal="left" vertical="top" wrapText="1"/>
    </xf>
    <xf numFmtId="0" fontId="14" fillId="0" borderId="0" xfId="2" applyNumberFormat="1" applyFont="1" applyFill="1" applyBorder="1" applyAlignment="1" applyProtection="1">
      <alignment horizontal="right" vertical="top" wrapText="1"/>
    </xf>
    <xf numFmtId="0" fontId="13" fillId="0" borderId="11" xfId="2" applyNumberFormat="1" applyFont="1" applyFill="1" applyBorder="1" applyAlignment="1" applyProtection="1"/>
    <xf numFmtId="0" fontId="14" fillId="0" borderId="10" xfId="2" applyNumberFormat="1" applyFont="1" applyFill="1" applyBorder="1" applyAlignment="1" applyProtection="1">
      <alignment horizontal="right" vertical="top" wrapText="1"/>
    </xf>
    <xf numFmtId="4" fontId="14" fillId="0" borderId="10" xfId="2" applyNumberFormat="1" applyFont="1" applyFill="1" applyBorder="1" applyAlignment="1" applyProtection="1">
      <alignment horizontal="right" vertical="top"/>
    </xf>
    <xf numFmtId="2" fontId="14" fillId="0" borderId="10" xfId="2" applyNumberFormat="1" applyFont="1" applyFill="1" applyBorder="1" applyAlignment="1" applyProtection="1">
      <alignment horizontal="center" vertical="top"/>
    </xf>
    <xf numFmtId="3" fontId="14" fillId="0" borderId="12" xfId="2" applyNumberFormat="1" applyFont="1" applyFill="1" applyBorder="1" applyAlignment="1" applyProtection="1">
      <alignment horizontal="right" vertical="top"/>
    </xf>
    <xf numFmtId="0" fontId="13" fillId="0" borderId="13" xfId="2" applyNumberFormat="1" applyFont="1" applyFill="1" applyBorder="1" applyAlignment="1" applyProtection="1"/>
    <xf numFmtId="4" fontId="13" fillId="0" borderId="0" xfId="2" applyNumberFormat="1" applyFont="1" applyFill="1" applyBorder="1" applyAlignment="1" applyProtection="1">
      <alignment horizontal="right" vertical="top"/>
    </xf>
    <xf numFmtId="2" fontId="13" fillId="0" borderId="0" xfId="2" applyNumberFormat="1" applyFont="1" applyFill="1" applyBorder="1" applyAlignment="1" applyProtection="1">
      <alignment horizontal="center" vertical="top"/>
    </xf>
    <xf numFmtId="3" fontId="13" fillId="0" borderId="14" xfId="2" applyNumberFormat="1" applyFont="1" applyFill="1" applyBorder="1" applyAlignment="1" applyProtection="1">
      <alignment horizontal="right" vertical="top"/>
    </xf>
    <xf numFmtId="4" fontId="14" fillId="0" borderId="0" xfId="2" applyNumberFormat="1" applyFont="1" applyFill="1" applyBorder="1" applyAlignment="1" applyProtection="1">
      <alignment horizontal="right" vertical="top"/>
    </xf>
    <xf numFmtId="2" fontId="14" fillId="0" borderId="0" xfId="2" applyNumberFormat="1" applyFont="1" applyFill="1" applyBorder="1" applyAlignment="1" applyProtection="1">
      <alignment horizontal="center" vertical="top"/>
    </xf>
    <xf numFmtId="3" fontId="14" fillId="0" borderId="14" xfId="2" applyNumberFormat="1" applyFont="1" applyFill="1" applyBorder="1" applyAlignment="1" applyProtection="1">
      <alignment horizontal="right" vertical="top"/>
    </xf>
    <xf numFmtId="0" fontId="13" fillId="0" borderId="13" xfId="2" applyNumberFormat="1" applyFont="1" applyFill="1" applyBorder="1" applyAlignment="1" applyProtection="1">
      <alignment vertical="center" wrapText="1"/>
    </xf>
    <xf numFmtId="4" fontId="13" fillId="0" borderId="0" xfId="2" applyNumberFormat="1" applyFont="1" applyFill="1" applyBorder="1" applyAlignment="1" applyProtection="1">
      <alignment vertical="top"/>
    </xf>
    <xf numFmtId="2" fontId="13" fillId="0" borderId="0" xfId="2" applyNumberFormat="1" applyFont="1" applyFill="1" applyBorder="1" applyAlignment="1" applyProtection="1">
      <alignment vertical="top"/>
    </xf>
    <xf numFmtId="3" fontId="13" fillId="0" borderId="0" xfId="2" applyNumberFormat="1" applyFont="1" applyFill="1" applyBorder="1" applyAlignment="1" applyProtection="1">
      <alignment vertical="top"/>
    </xf>
    <xf numFmtId="0" fontId="14" fillId="0" borderId="10" xfId="2" applyNumberFormat="1" applyFont="1" applyFill="1" applyBorder="1" applyAlignment="1" applyProtection="1">
      <alignment horizontal="center" vertical="top"/>
    </xf>
    <xf numFmtId="0" fontId="13" fillId="0" borderId="0" xfId="2" applyNumberFormat="1" applyFont="1" applyFill="1" applyBorder="1" applyAlignment="1" applyProtection="1">
      <alignment horizontal="center" vertical="top"/>
    </xf>
    <xf numFmtId="0" fontId="14" fillId="0" borderId="0" xfId="2" applyNumberFormat="1" applyFont="1" applyFill="1" applyBorder="1" applyAlignment="1" applyProtection="1">
      <alignment horizontal="center" vertical="top"/>
    </xf>
    <xf numFmtId="4" fontId="14" fillId="0" borderId="14" xfId="2" applyNumberFormat="1" applyFont="1" applyFill="1" applyBorder="1" applyAlignment="1" applyProtection="1">
      <alignment horizontal="right" vertical="top"/>
    </xf>
    <xf numFmtId="3" fontId="14" fillId="0" borderId="0" xfId="2" applyNumberFormat="1" applyFont="1" applyFill="1" applyBorder="1" applyAlignment="1" applyProtection="1">
      <alignment horizontal="right" vertical="top"/>
    </xf>
    <xf numFmtId="0" fontId="13" fillId="0" borderId="10" xfId="2" applyNumberFormat="1" applyFont="1" applyFill="1" applyBorder="1" applyAlignment="1" applyProtection="1"/>
    <xf numFmtId="0" fontId="13" fillId="0" borderId="0" xfId="2" applyNumberFormat="1" applyFont="1" applyFill="1" applyBorder="1" applyAlignment="1" applyProtection="1">
      <alignment horizontal="right" vertical="top"/>
    </xf>
    <xf numFmtId="0" fontId="14" fillId="0" borderId="0" xfId="2" applyNumberFormat="1" applyFont="1" applyFill="1" applyBorder="1" applyAlignment="1" applyProtection="1">
      <alignment vertical="top" wrapText="1"/>
    </xf>
    <xf numFmtId="0" fontId="18" fillId="0" borderId="0" xfId="3" applyFont="1"/>
    <xf numFmtId="0" fontId="1" fillId="0" borderId="0" xfId="3"/>
    <xf numFmtId="0" fontId="20" fillId="0" borderId="0" xfId="4" applyFont="1">
      <alignment horizontal="left" vertical="top"/>
    </xf>
    <xf numFmtId="0" fontId="7" fillId="0" borderId="0" xfId="3" applyFont="1"/>
    <xf numFmtId="0" fontId="2" fillId="0" borderId="0" xfId="3" applyNumberFormat="1" applyFont="1" applyAlignment="1">
      <alignment horizontal="right" vertical="top" wrapText="1"/>
    </xf>
    <xf numFmtId="0" fontId="2" fillId="0" borderId="0" xfId="3" applyFont="1" applyAlignment="1">
      <alignment horizontal="center" vertical="top" wrapText="1"/>
    </xf>
    <xf numFmtId="0" fontId="2" fillId="0" borderId="0" xfId="4" applyFont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7" fillId="0" borderId="0" xfId="3" applyFont="1" applyAlignment="1">
      <alignment vertical="top" wrapText="1"/>
    </xf>
    <xf numFmtId="0" fontId="3" fillId="0" borderId="1" xfId="3" applyNumberFormat="1" applyFont="1" applyBorder="1" applyAlignment="1">
      <alignment horizontal="right" vertical="top" wrapText="1"/>
    </xf>
    <xf numFmtId="0" fontId="7" fillId="0" borderId="1" xfId="3" applyFont="1" applyBorder="1" applyAlignment="1">
      <alignment vertical="top" wrapText="1"/>
    </xf>
    <xf numFmtId="0" fontId="2" fillId="0" borderId="2" xfId="3" applyNumberFormat="1" applyFont="1" applyBorder="1" applyAlignment="1">
      <alignment horizontal="right" vertical="top" wrapText="1"/>
    </xf>
    <xf numFmtId="0" fontId="7" fillId="0" borderId="2" xfId="3" applyFont="1" applyBorder="1" applyAlignment="1">
      <alignment vertical="top" wrapText="1"/>
    </xf>
    <xf numFmtId="0" fontId="3" fillId="0" borderId="2" xfId="3" applyNumberFormat="1" applyFont="1" applyBorder="1" applyAlignment="1">
      <alignment horizontal="right" vertical="top" wrapText="1"/>
    </xf>
    <xf numFmtId="0" fontId="2" fillId="0" borderId="2" xfId="3" applyFont="1" applyBorder="1" applyAlignment="1">
      <alignment horizontal="center" vertical="top" wrapText="1"/>
    </xf>
    <xf numFmtId="0" fontId="2" fillId="0" borderId="2" xfId="4" applyFont="1" applyBorder="1" applyAlignment="1">
      <alignment horizontal="left" vertical="top" wrapText="1"/>
    </xf>
    <xf numFmtId="0" fontId="2" fillId="0" borderId="2" xfId="3" applyFont="1" applyBorder="1" applyAlignment="1">
      <alignment horizontal="left" vertical="top" wrapText="1"/>
    </xf>
    <xf numFmtId="0" fontId="2" fillId="0" borderId="2" xfId="5" applyBorder="1">
      <alignment horizontal="center" wrapText="1"/>
    </xf>
    <xf numFmtId="0" fontId="2" fillId="0" borderId="11" xfId="5" applyBorder="1" applyAlignment="1">
      <alignment horizontal="center" wrapText="1"/>
    </xf>
    <xf numFmtId="0" fontId="20" fillId="0" borderId="1" xfId="6" applyFont="1" applyBorder="1" applyAlignment="1">
      <alignment horizontal="center" vertical="center" wrapText="1"/>
    </xf>
    <xf numFmtId="0" fontId="20" fillId="0" borderId="3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2" fillId="0" borderId="0" xfId="6" applyFont="1" applyBorder="1" applyAlignment="1">
      <alignment horizontal="right"/>
    </xf>
    <xf numFmtId="0" fontId="2" fillId="0" borderId="0" xfId="6" applyFont="1" applyBorder="1">
      <alignment horizontal="center"/>
    </xf>
    <xf numFmtId="0" fontId="2" fillId="0" borderId="0" xfId="3" applyFont="1"/>
    <xf numFmtId="0" fontId="2" fillId="0" borderId="0" xfId="6" applyFont="1" applyBorder="1" applyAlignment="1">
      <alignment horizontal="left" vertical="top" wrapText="1"/>
    </xf>
    <xf numFmtId="0" fontId="3" fillId="0" borderId="0" xfId="6" applyFont="1" applyAlignment="1">
      <alignment horizontal="left"/>
    </xf>
    <xf numFmtId="0" fontId="22" fillId="0" borderId="0" xfId="3" applyFont="1" applyAlignment="1">
      <alignment vertical="top"/>
    </xf>
    <xf numFmtId="0" fontId="2" fillId="0" borderId="0" xfId="3" applyFont="1" applyAlignment="1"/>
    <xf numFmtId="0" fontId="18" fillId="0" borderId="9" xfId="3" applyFont="1" applyBorder="1"/>
    <xf numFmtId="0" fontId="2" fillId="0" borderId="9" xfId="6" applyFont="1" applyBorder="1" applyAlignment="1">
      <alignment vertical="top" wrapText="1"/>
    </xf>
    <xf numFmtId="0" fontId="7" fillId="0" borderId="0" xfId="3" applyFont="1" applyAlignment="1">
      <alignment horizontal="right"/>
    </xf>
    <xf numFmtId="0" fontId="2" fillId="0" borderId="0" xfId="6" applyFont="1" applyBorder="1" applyAlignment="1">
      <alignment wrapText="1"/>
    </xf>
    <xf numFmtId="49" fontId="2" fillId="0" borderId="0" xfId="0" applyNumberFormat="1" applyFont="1" applyFill="1" applyAlignment="1">
      <alignment horizontal="center" vertical="top"/>
    </xf>
    <xf numFmtId="49" fontId="2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2" borderId="3" xfId="0" applyNumberFormat="1" applyFont="1" applyFill="1" applyBorder="1" applyAlignment="1">
      <alignment horizontal="left" vertical="top" wrapText="1"/>
    </xf>
    <xf numFmtId="49" fontId="3" fillId="2" borderId="5" xfId="0" applyNumberFormat="1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13" fillId="0" borderId="0" xfId="2" applyNumberFormat="1" applyFont="1" applyFill="1" applyBorder="1" applyAlignment="1" applyProtection="1">
      <alignment horizontal="left" vertical="top" wrapText="1"/>
    </xf>
    <xf numFmtId="0" fontId="14" fillId="0" borderId="0" xfId="2" applyNumberFormat="1" applyFont="1" applyFill="1" applyBorder="1" applyAlignment="1" applyProtection="1">
      <alignment horizontal="left" vertical="top" wrapText="1"/>
    </xf>
    <xf numFmtId="0" fontId="14" fillId="0" borderId="10" xfId="2" applyNumberFormat="1" applyFont="1" applyFill="1" applyBorder="1" applyAlignment="1" applyProtection="1">
      <alignment horizontal="left" vertical="top" wrapText="1"/>
    </xf>
    <xf numFmtId="0" fontId="17" fillId="0" borderId="3" xfId="2" applyNumberFormat="1" applyFont="1" applyFill="1" applyBorder="1" applyAlignment="1" applyProtection="1">
      <alignment horizontal="left" vertical="center" wrapText="1"/>
    </xf>
    <xf numFmtId="0" fontId="17" fillId="0" borderId="4" xfId="2" applyNumberFormat="1" applyFont="1" applyFill="1" applyBorder="1" applyAlignment="1" applyProtection="1">
      <alignment horizontal="left" vertical="center" wrapText="1"/>
    </xf>
    <xf numFmtId="0" fontId="17" fillId="0" borderId="5" xfId="2" applyNumberFormat="1" applyFont="1" applyFill="1" applyBorder="1" applyAlignment="1" applyProtection="1">
      <alignment horizontal="left" vertical="center" wrapText="1"/>
    </xf>
    <xf numFmtId="0" fontId="13" fillId="0" borderId="14" xfId="2" applyNumberFormat="1" applyFont="1" applyFill="1" applyBorder="1" applyAlignment="1" applyProtection="1">
      <alignment horizontal="left" vertical="top" wrapText="1"/>
    </xf>
    <xf numFmtId="0" fontId="13" fillId="0" borderId="10" xfId="2" applyNumberFormat="1" applyFont="1" applyFill="1" applyBorder="1" applyAlignment="1" applyProtection="1">
      <alignment horizontal="left" vertical="top" wrapText="1"/>
    </xf>
    <xf numFmtId="0" fontId="13" fillId="0" borderId="1" xfId="2" applyNumberFormat="1" applyFont="1" applyFill="1" applyBorder="1" applyAlignment="1" applyProtection="1">
      <alignment horizontal="center" vertical="center"/>
    </xf>
    <xf numFmtId="0" fontId="13" fillId="0" borderId="9" xfId="2" applyNumberFormat="1" applyFont="1" applyFill="1" applyBorder="1" applyAlignment="1" applyProtection="1">
      <alignment horizontal="center" wrapText="1"/>
    </xf>
    <xf numFmtId="0" fontId="15" fillId="0" borderId="10" xfId="2" applyNumberFormat="1" applyFont="1" applyFill="1" applyBorder="1" applyAlignment="1" applyProtection="1">
      <alignment horizontal="center" vertical="top"/>
    </xf>
    <xf numFmtId="0" fontId="15" fillId="0" borderId="10" xfId="2" applyNumberFormat="1" applyFont="1" applyFill="1" applyBorder="1" applyAlignment="1" applyProtection="1">
      <alignment horizontal="center"/>
    </xf>
    <xf numFmtId="0" fontId="13" fillId="0" borderId="4" xfId="2" applyNumberFormat="1" applyFont="1" applyFill="1" applyBorder="1" applyAlignment="1" applyProtection="1">
      <alignment horizontal="center"/>
    </xf>
    <xf numFmtId="0" fontId="13" fillId="0" borderId="1" xfId="2" applyNumberFormat="1" applyFont="1" applyFill="1" applyBorder="1" applyAlignment="1" applyProtection="1">
      <alignment horizontal="center" vertical="center" wrapText="1"/>
    </xf>
    <xf numFmtId="0" fontId="13" fillId="0" borderId="0" xfId="2" applyNumberFormat="1" applyFont="1" applyFill="1" applyBorder="1" applyAlignment="1" applyProtection="1">
      <alignment horizontal="center" wrapText="1"/>
    </xf>
    <xf numFmtId="0" fontId="16" fillId="0" borderId="0" xfId="2" applyNumberFormat="1" applyFont="1" applyFill="1" applyBorder="1" applyAlignment="1" applyProtection="1">
      <alignment horizontal="center"/>
    </xf>
    <xf numFmtId="0" fontId="13" fillId="0" borderId="9" xfId="2" applyNumberFormat="1" applyFont="1" applyFill="1" applyBorder="1" applyAlignment="1" applyProtection="1">
      <alignment horizontal="left" vertical="top"/>
    </xf>
    <xf numFmtId="0" fontId="13" fillId="0" borderId="0" xfId="2" applyNumberFormat="1" applyFont="1" applyFill="1" applyBorder="1" applyAlignment="1" applyProtection="1">
      <alignment horizontal="center"/>
    </xf>
    <xf numFmtId="0" fontId="21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3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vertical="top" wrapText="1"/>
    </xf>
    <xf numFmtId="0" fontId="2" fillId="0" borderId="2" xfId="3" applyFont="1" applyBorder="1" applyAlignment="1">
      <alignment horizontal="left" vertical="top" wrapText="1"/>
    </xf>
    <xf numFmtId="0" fontId="1" fillId="0" borderId="2" xfId="3" applyFont="1" applyBorder="1" applyAlignment="1">
      <alignment vertical="top" wrapText="1"/>
    </xf>
    <xf numFmtId="0" fontId="3" fillId="0" borderId="1" xfId="3" applyFont="1" applyBorder="1" applyAlignment="1">
      <alignment horizontal="left" vertical="top" wrapText="1"/>
    </xf>
    <xf numFmtId="0" fontId="8" fillId="0" borderId="1" xfId="3" applyFont="1" applyBorder="1" applyAlignment="1">
      <alignment vertical="top" wrapText="1"/>
    </xf>
    <xf numFmtId="0" fontId="2" fillId="0" borderId="0" xfId="6" applyFont="1" applyBorder="1" applyAlignment="1">
      <alignment horizontal="left" vertical="top" wrapText="1"/>
    </xf>
    <xf numFmtId="0" fontId="23" fillId="0" borderId="10" xfId="6" applyFont="1" applyBorder="1" applyAlignment="1">
      <alignment horizontal="center" vertical="top" wrapText="1"/>
    </xf>
    <xf numFmtId="0" fontId="23" fillId="0" borderId="0" xfId="6" applyFont="1" applyBorder="1" applyAlignment="1">
      <alignment horizontal="center" vertical="top" wrapText="1"/>
    </xf>
    <xf numFmtId="0" fontId="2" fillId="0" borderId="0" xfId="3" applyFont="1" applyAlignment="1">
      <alignment horizontal="center"/>
    </xf>
    <xf numFmtId="0" fontId="22" fillId="0" borderId="0" xfId="3" applyFont="1" applyBorder="1" applyAlignment="1">
      <alignment horizontal="center" vertical="top"/>
    </xf>
    <xf numFmtId="0" fontId="3" fillId="0" borderId="0" xfId="6" applyFont="1" applyAlignment="1">
      <alignment horizontal="center"/>
    </xf>
    <xf numFmtId="0" fontId="3" fillId="0" borderId="9" xfId="6" applyFont="1" applyBorder="1" applyAlignment="1">
      <alignment horizontal="center" vertical="top" wrapText="1"/>
    </xf>
    <xf numFmtId="0" fontId="14" fillId="0" borderId="0" xfId="2" applyNumberFormat="1" applyFont="1" applyFill="1" applyBorder="1" applyAlignment="1" applyProtection="1">
      <alignment horizontal="center" vertical="top"/>
    </xf>
    <xf numFmtId="0" fontId="13" fillId="0" borderId="0" xfId="2" applyNumberFormat="1" applyFont="1" applyFill="1" applyBorder="1" applyAlignment="1" applyProtection="1">
      <alignment horizontal="left" vertical="top"/>
    </xf>
    <xf numFmtId="0" fontId="13" fillId="0" borderId="0" xfId="2" applyNumberFormat="1" applyFont="1" applyFill="1" applyBorder="1" applyAlignment="1" applyProtection="1">
      <alignment vertical="top" wrapText="1"/>
    </xf>
    <xf numFmtId="49" fontId="3" fillId="2" borderId="0" xfId="0" applyNumberFormat="1" applyFont="1" applyFill="1" applyBorder="1" applyAlignment="1">
      <alignment horizontal="center" vertical="top" wrapText="1"/>
    </xf>
    <xf numFmtId="49" fontId="3" fillId="2" borderId="0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Alignment="1">
      <alignment horizontal="center" vertical="top"/>
    </xf>
    <xf numFmtId="0" fontId="14" fillId="0" borderId="0" xfId="2" applyNumberFormat="1" applyFont="1" applyFill="1" applyBorder="1" applyAlignment="1" applyProtection="1">
      <alignment horizontal="center" wrapText="1"/>
    </xf>
    <xf numFmtId="0" fontId="2" fillId="2" borderId="1" xfId="0" applyFont="1" applyFill="1" applyBorder="1" applyAlignment="1">
      <alignment horizontal="right" vertical="top" wrapText="1"/>
    </xf>
  </cellXfs>
  <cellStyles count="7">
    <cellStyle name="Обычный" xfId="0" builtinId="0"/>
    <cellStyle name="Обычный 2" xfId="2" xr:uid="{00000000-0005-0000-0000-000001000000}"/>
    <cellStyle name="Обычный 2 2" xfId="1" xr:uid="{00000000-0005-0000-0000-000002000000}"/>
    <cellStyle name="Обычный 3" xfId="3" xr:uid="{00000000-0005-0000-0000-000003000000}"/>
    <cellStyle name="ПИР" xfId="5" xr:uid="{00000000-0005-0000-0000-000004000000}"/>
    <cellStyle name="Титул" xfId="6" xr:uid="{00000000-0005-0000-0000-000005000000}"/>
    <cellStyle name="Хвост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2:O36"/>
  <sheetViews>
    <sheetView showGridLines="0" tabSelected="1" zoomScale="85" zoomScaleNormal="85" workbookViewId="0">
      <selection activeCell="E38" sqref="E38"/>
    </sheetView>
  </sheetViews>
  <sheetFormatPr defaultRowHeight="12.75" x14ac:dyDescent="0.2"/>
  <cols>
    <col min="1" max="1" width="5" style="1" customWidth="1"/>
    <col min="2" max="2" width="17.85546875" style="2" customWidth="1"/>
    <col min="3" max="3" width="48.42578125" style="2" customWidth="1"/>
    <col min="4" max="4" width="10.85546875" style="7" bestFit="1" customWidth="1"/>
    <col min="5" max="5" width="18.5703125" style="7" customWidth="1"/>
    <col min="6" max="7" width="15.28515625" style="7" customWidth="1"/>
    <col min="8" max="8" width="16.28515625" style="7" customWidth="1"/>
    <col min="9" max="9" width="17.7109375" style="10" customWidth="1"/>
    <col min="10" max="10" width="13" style="10" customWidth="1"/>
    <col min="11" max="11" width="13.42578125" style="10" customWidth="1"/>
    <col min="12" max="12" width="12.5703125" style="10" customWidth="1"/>
    <col min="13" max="13" width="13.42578125" style="10" customWidth="1"/>
    <col min="14" max="14" width="34.7109375" style="3" customWidth="1"/>
    <col min="15" max="15" width="10.7109375" style="3" bestFit="1" customWidth="1"/>
    <col min="16" max="16384" width="9.140625" style="3"/>
  </cols>
  <sheetData>
    <row r="2" spans="1:13" ht="31.5" customHeight="1" x14ac:dyDescent="0.2">
      <c r="E2" s="171" t="s">
        <v>681</v>
      </c>
      <c r="F2" s="171"/>
      <c r="G2" s="171"/>
      <c r="H2" s="171"/>
      <c r="I2" s="171"/>
      <c r="J2" s="171"/>
      <c r="K2" s="171"/>
      <c r="L2" s="171"/>
      <c r="M2" s="171"/>
    </row>
    <row r="3" spans="1:13" ht="17.25" customHeight="1" x14ac:dyDescent="0.2">
      <c r="E3" s="170"/>
      <c r="F3" s="170"/>
      <c r="G3" s="170"/>
      <c r="H3" s="170"/>
      <c r="I3" s="171" t="s">
        <v>682</v>
      </c>
      <c r="J3" s="171"/>
      <c r="K3" s="171"/>
      <c r="L3" s="170"/>
      <c r="M3" s="170"/>
    </row>
    <row r="4" spans="1:13" ht="17.25" customHeight="1" x14ac:dyDescent="0.2">
      <c r="E4" s="170"/>
      <c r="F4" s="170"/>
      <c r="G4" s="170"/>
      <c r="H4" s="170"/>
      <c r="I4" s="233" t="s">
        <v>683</v>
      </c>
      <c r="J4" s="233"/>
      <c r="K4" s="233"/>
      <c r="L4" s="170"/>
      <c r="M4" s="170"/>
    </row>
    <row r="5" spans="1:13" ht="20.25" customHeight="1" x14ac:dyDescent="0.2">
      <c r="E5" s="170"/>
      <c r="F5" s="170"/>
      <c r="G5" s="170"/>
      <c r="H5" s="170"/>
      <c r="I5" s="233" t="s">
        <v>684</v>
      </c>
      <c r="J5" s="233"/>
      <c r="K5" s="233"/>
      <c r="L5" s="170"/>
      <c r="M5" s="170"/>
    </row>
    <row r="6" spans="1:13" ht="20.25" customHeight="1" x14ac:dyDescent="0.2">
      <c r="E6" s="170"/>
      <c r="F6" s="170"/>
      <c r="G6" s="170"/>
      <c r="H6" s="170"/>
      <c r="I6" s="233" t="s">
        <v>685</v>
      </c>
      <c r="J6" s="233"/>
      <c r="K6" s="233"/>
      <c r="L6" s="170"/>
      <c r="M6" s="170"/>
    </row>
    <row r="7" spans="1:13" ht="20.25" customHeight="1" x14ac:dyDescent="0.2">
      <c r="E7" s="170"/>
      <c r="F7" s="170"/>
      <c r="G7" s="170"/>
      <c r="H7" s="170"/>
      <c r="I7" s="233" t="s">
        <v>686</v>
      </c>
      <c r="J7" s="233"/>
      <c r="K7" s="233"/>
      <c r="L7" s="170"/>
      <c r="M7" s="170"/>
    </row>
    <row r="8" spans="1:13" ht="19.5" customHeight="1" x14ac:dyDescent="0.2">
      <c r="E8" s="170"/>
      <c r="F8" s="170"/>
      <c r="G8" s="170"/>
      <c r="H8" s="170"/>
      <c r="I8" s="170"/>
      <c r="J8" s="170"/>
      <c r="K8" s="170"/>
      <c r="L8" s="170"/>
      <c r="M8" s="170"/>
    </row>
    <row r="9" spans="1:13" x14ac:dyDescent="0.2">
      <c r="A9" s="172" t="s">
        <v>66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</row>
    <row r="10" spans="1:13" x14ac:dyDescent="0.2">
      <c r="I10" s="12"/>
      <c r="K10" s="11"/>
      <c r="L10" s="11"/>
      <c r="M10" s="11"/>
    </row>
    <row r="11" spans="1:13" ht="27" customHeight="1" x14ac:dyDescent="0.2">
      <c r="A11" s="231" t="s">
        <v>67</v>
      </c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</row>
    <row r="12" spans="1:13" x14ac:dyDescent="0.2">
      <c r="A12" s="173" t="s">
        <v>0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</row>
    <row r="13" spans="1:13" x14ac:dyDescent="0.2">
      <c r="I13" s="13"/>
      <c r="K13" s="11"/>
      <c r="L13" s="11"/>
      <c r="M13" s="11"/>
    </row>
    <row r="14" spans="1:13" x14ac:dyDescent="0.2">
      <c r="M14" s="11"/>
    </row>
    <row r="15" spans="1:13" x14ac:dyDescent="0.2">
      <c r="I15" s="12"/>
      <c r="J15" s="11"/>
      <c r="K15" s="11"/>
      <c r="L15" s="11"/>
      <c r="M15" s="11"/>
    </row>
    <row r="16" spans="1:13" ht="8.25" customHeight="1" x14ac:dyDescent="0.2">
      <c r="I16" s="11"/>
      <c r="J16" s="11"/>
      <c r="K16" s="11"/>
      <c r="L16" s="11"/>
      <c r="M16" s="11"/>
    </row>
    <row r="17" spans="1:15" ht="20.25" customHeight="1" x14ac:dyDescent="0.2">
      <c r="A17" s="174" t="s">
        <v>1</v>
      </c>
      <c r="B17" s="175" t="s">
        <v>6</v>
      </c>
      <c r="C17" s="175" t="s">
        <v>7</v>
      </c>
      <c r="D17" s="176" t="s">
        <v>34</v>
      </c>
      <c r="E17" s="177"/>
      <c r="F17" s="177"/>
      <c r="G17" s="178"/>
      <c r="H17" s="179" t="s">
        <v>35</v>
      </c>
      <c r="I17" s="182" t="s">
        <v>36</v>
      </c>
      <c r="J17" s="182"/>
      <c r="K17" s="182"/>
      <c r="L17" s="182"/>
      <c r="M17" s="183" t="s">
        <v>37</v>
      </c>
    </row>
    <row r="18" spans="1:15" ht="38.25" customHeight="1" x14ac:dyDescent="0.2">
      <c r="A18" s="174"/>
      <c r="B18" s="175"/>
      <c r="C18" s="175"/>
      <c r="D18" s="179" t="s">
        <v>8</v>
      </c>
      <c r="E18" s="179" t="s">
        <v>2</v>
      </c>
      <c r="F18" s="179" t="s">
        <v>3</v>
      </c>
      <c r="G18" s="179" t="s">
        <v>4</v>
      </c>
      <c r="H18" s="180"/>
      <c r="I18" s="183" t="s">
        <v>8</v>
      </c>
      <c r="J18" s="183" t="s">
        <v>2</v>
      </c>
      <c r="K18" s="183" t="s">
        <v>3</v>
      </c>
      <c r="L18" s="183" t="s">
        <v>4</v>
      </c>
      <c r="M18" s="183"/>
    </row>
    <row r="19" spans="1:15" x14ac:dyDescent="0.2">
      <c r="A19" s="174"/>
      <c r="B19" s="175"/>
      <c r="C19" s="175"/>
      <c r="D19" s="180"/>
      <c r="E19" s="180"/>
      <c r="F19" s="180"/>
      <c r="G19" s="180"/>
      <c r="H19" s="180"/>
      <c r="I19" s="183"/>
      <c r="J19" s="183"/>
      <c r="K19" s="183"/>
      <c r="L19" s="183"/>
      <c r="M19" s="183"/>
    </row>
    <row r="20" spans="1:15" x14ac:dyDescent="0.2">
      <c r="A20" s="174"/>
      <c r="B20" s="175"/>
      <c r="C20" s="175"/>
      <c r="D20" s="181"/>
      <c r="E20" s="181"/>
      <c r="F20" s="181"/>
      <c r="G20" s="181"/>
      <c r="H20" s="181"/>
      <c r="I20" s="183"/>
      <c r="J20" s="183"/>
      <c r="K20" s="183"/>
      <c r="L20" s="183"/>
      <c r="M20" s="183"/>
    </row>
    <row r="21" spans="1:15" x14ac:dyDescent="0.2">
      <c r="A21" s="4">
        <v>1</v>
      </c>
      <c r="B21" s="5">
        <v>2</v>
      </c>
      <c r="C21" s="5">
        <v>3</v>
      </c>
      <c r="D21" s="8">
        <v>4</v>
      </c>
      <c r="E21" s="8">
        <v>5</v>
      </c>
      <c r="F21" s="8">
        <v>6</v>
      </c>
      <c r="G21" s="8">
        <v>7</v>
      </c>
      <c r="H21" s="9">
        <v>8</v>
      </c>
      <c r="I21" s="14">
        <v>9</v>
      </c>
      <c r="J21" s="14">
        <v>10</v>
      </c>
      <c r="K21" s="14">
        <v>11</v>
      </c>
      <c r="L21" s="14">
        <v>12</v>
      </c>
      <c r="M21" s="14">
        <v>13</v>
      </c>
    </row>
    <row r="22" spans="1:15" ht="12.75" customHeight="1" x14ac:dyDescent="0.2">
      <c r="A22" s="18">
        <v>1</v>
      </c>
      <c r="B22" s="16" t="s">
        <v>68</v>
      </c>
      <c r="C22" s="16" t="s">
        <v>69</v>
      </c>
      <c r="D22" s="25">
        <v>3392.8715000000002</v>
      </c>
      <c r="E22" s="25">
        <v>1252.6963000000001</v>
      </c>
      <c r="F22" s="25">
        <v>120424.15980000001</v>
      </c>
      <c r="G22" s="25">
        <v>16289.804128629128</v>
      </c>
      <c r="H22" s="25">
        <v>141359.53172862914</v>
      </c>
      <c r="I22" s="25">
        <f>'Стр КТП'!I44</f>
        <v>52347.303749999999</v>
      </c>
      <c r="J22" s="25">
        <f>'Стр КТП'!J44</f>
        <v>13391.46363</v>
      </c>
      <c r="K22" s="25">
        <f>'Стр КТП'!K44</f>
        <v>741813.21</v>
      </c>
      <c r="L22" s="25">
        <f>'Стр КТП'!L44</f>
        <v>11342.36</v>
      </c>
      <c r="M22" s="25">
        <f>SUM(I22:L22)</f>
        <v>818894.33737999992</v>
      </c>
      <c r="N22" s="43"/>
    </row>
    <row r="23" spans="1:15" ht="12.75" customHeight="1" x14ac:dyDescent="0.2">
      <c r="A23" s="18">
        <v>2</v>
      </c>
      <c r="B23" s="16" t="s">
        <v>70</v>
      </c>
      <c r="C23" s="16" t="s">
        <v>71</v>
      </c>
      <c r="D23" s="23">
        <v>50161.803399999997</v>
      </c>
      <c r="E23" s="23">
        <v>475.94239999999996</v>
      </c>
      <c r="F23" s="39">
        <v>6019.5054</v>
      </c>
      <c r="G23" s="23">
        <v>22797.763081287452</v>
      </c>
      <c r="H23" s="23">
        <v>79455.014281287455</v>
      </c>
      <c r="I23" s="23">
        <f>'СТР ВЛ 10 кВ'!I49</f>
        <v>448542.13399999996</v>
      </c>
      <c r="J23" s="23">
        <f>'СТР ВЛ 10 кВ'!J49</f>
        <v>9123.9151000000002</v>
      </c>
      <c r="K23" s="23">
        <f>'СТР ВЛ 10 кВ'!K49</f>
        <v>37080</v>
      </c>
      <c r="L23" s="23">
        <f>'СТР ВЛ 10 кВ'!L49</f>
        <v>9059.2826000000005</v>
      </c>
      <c r="M23" s="25">
        <f>SUM(I23:L23)</f>
        <v>503805.33169999992</v>
      </c>
      <c r="N23" s="43"/>
    </row>
    <row r="24" spans="1:15" ht="12.75" customHeight="1" x14ac:dyDescent="0.2">
      <c r="A24" s="26">
        <v>3</v>
      </c>
      <c r="B24" s="27" t="s">
        <v>72</v>
      </c>
      <c r="C24" s="27" t="s">
        <v>73</v>
      </c>
      <c r="D24" s="23">
        <v>4831.5857999999998</v>
      </c>
      <c r="E24" s="23">
        <v>174.09060000000002</v>
      </c>
      <c r="F24" s="23">
        <v>3978.6428000000001</v>
      </c>
      <c r="G24" s="23">
        <v>3859.519967192778</v>
      </c>
      <c r="H24" s="23">
        <v>12843.839167192778</v>
      </c>
      <c r="I24" s="23">
        <f>'СТР ВЛ 0,4'!I50</f>
        <v>44020.0164</v>
      </c>
      <c r="J24" s="23">
        <f>'СТР ВЛ 0,4'!J50</f>
        <v>3134.0119</v>
      </c>
      <c r="K24" s="39">
        <f>'СТР ВЛ 0,4'!K50</f>
        <v>24508.85</v>
      </c>
      <c r="L24" s="23">
        <f>'СТР ВЛ 0,4'!L50</f>
        <v>2073.4620999999997</v>
      </c>
      <c r="M24" s="25">
        <f>SUM(I24:L24)</f>
        <v>73736.340400000001</v>
      </c>
      <c r="N24" s="43"/>
    </row>
    <row r="25" spans="1:15" ht="12.75" customHeight="1" x14ac:dyDescent="0.2">
      <c r="A25" s="17"/>
      <c r="B25" s="17"/>
      <c r="C25" s="17" t="s">
        <v>74</v>
      </c>
      <c r="D25" s="40">
        <f t="shared" ref="D25:L25" si="0">D22+D23+D24</f>
        <v>58386.260699999999</v>
      </c>
      <c r="E25" s="40">
        <f t="shared" si="0"/>
        <v>1902.7293</v>
      </c>
      <c r="F25" s="40">
        <f t="shared" si="0"/>
        <v>130422.308</v>
      </c>
      <c r="G25" s="40">
        <f t="shared" si="0"/>
        <v>42947.087177109359</v>
      </c>
      <c r="H25" s="40">
        <f t="shared" si="0"/>
        <v>233658.38517710936</v>
      </c>
      <c r="I25" s="40">
        <f>I22+I23+I24</f>
        <v>544909.45415000001</v>
      </c>
      <c r="J25" s="40">
        <f t="shared" si="0"/>
        <v>25649.390630000002</v>
      </c>
      <c r="K25" s="40">
        <f t="shared" si="0"/>
        <v>803402.05999999994</v>
      </c>
      <c r="L25" s="40">
        <f t="shared" si="0"/>
        <v>22475.1047</v>
      </c>
      <c r="M25" s="40">
        <f>M22+M23+M24</f>
        <v>1396436.00948</v>
      </c>
      <c r="N25" s="43"/>
      <c r="O25" s="43"/>
    </row>
    <row r="26" spans="1:15" x14ac:dyDescent="0.2">
      <c r="A26" s="184"/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</row>
    <row r="27" spans="1:15" x14ac:dyDescent="0.2">
      <c r="A27" s="41"/>
      <c r="B27" s="41"/>
      <c r="C27" s="17" t="s">
        <v>75</v>
      </c>
      <c r="D27" s="23">
        <f t="shared" ref="D27:L27" si="1">D25*0.2</f>
        <v>11677.252140000001</v>
      </c>
      <c r="E27" s="23">
        <f t="shared" si="1"/>
        <v>380.54586</v>
      </c>
      <c r="F27" s="23">
        <f t="shared" si="1"/>
        <v>26084.461600000002</v>
      </c>
      <c r="G27" s="23">
        <f t="shared" si="1"/>
        <v>8589.4174354218721</v>
      </c>
      <c r="H27" s="23">
        <f t="shared" si="1"/>
        <v>46731.677035421875</v>
      </c>
      <c r="I27" s="23">
        <f t="shared" si="1"/>
        <v>108981.89083</v>
      </c>
      <c r="J27" s="23">
        <f t="shared" si="1"/>
        <v>5129.8781260000005</v>
      </c>
      <c r="K27" s="23">
        <f t="shared" si="1"/>
        <v>160680.41200000001</v>
      </c>
      <c r="L27" s="23">
        <f t="shared" si="1"/>
        <v>4495.0209400000003</v>
      </c>
      <c r="M27" s="23">
        <f>M25*0.2</f>
        <v>279287.20189600001</v>
      </c>
    </row>
    <row r="28" spans="1:15" x14ac:dyDescent="0.2">
      <c r="A28" s="17"/>
      <c r="B28" s="16"/>
      <c r="C28" s="16" t="s">
        <v>27</v>
      </c>
      <c r="D28" s="23">
        <f>D27+D25</f>
        <v>70063.512839999996</v>
      </c>
      <c r="E28" s="23">
        <f t="shared" ref="E28:L28" si="2">E27+E25</f>
        <v>2283.2751600000001</v>
      </c>
      <c r="F28" s="23">
        <f t="shared" si="2"/>
        <v>156506.7696</v>
      </c>
      <c r="G28" s="23">
        <f t="shared" si="2"/>
        <v>51536.504612531229</v>
      </c>
      <c r="H28" s="23">
        <f t="shared" si="2"/>
        <v>280390.06221253122</v>
      </c>
      <c r="I28" s="23">
        <f t="shared" si="2"/>
        <v>653891.34498000005</v>
      </c>
      <c r="J28" s="23">
        <f t="shared" si="2"/>
        <v>30779.268756000001</v>
      </c>
      <c r="K28" s="23">
        <f t="shared" si="2"/>
        <v>964082.47199999995</v>
      </c>
      <c r="L28" s="23">
        <f t="shared" si="2"/>
        <v>26970.125639999998</v>
      </c>
      <c r="M28" s="23">
        <f>M27+M25</f>
        <v>1675723.211376</v>
      </c>
      <c r="N28" s="58"/>
    </row>
    <row r="31" spans="1:15" s="6" customFormat="1" ht="15.75" x14ac:dyDescent="0.25">
      <c r="B31" s="44" t="s">
        <v>687</v>
      </c>
      <c r="C31" s="44"/>
      <c r="D31" s="45"/>
      <c r="E31" s="46"/>
      <c r="F31" s="47"/>
      <c r="G31" s="48"/>
      <c r="H31" s="48"/>
      <c r="I31" s="48"/>
      <c r="J31" s="46"/>
      <c r="N31" s="42"/>
    </row>
    <row r="32" spans="1:15" s="6" customFormat="1" ht="15.75" x14ac:dyDescent="0.25">
      <c r="B32" s="49"/>
      <c r="C32" s="46"/>
      <c r="D32" s="46"/>
      <c r="E32" s="45"/>
      <c r="F32" s="50"/>
      <c r="G32" s="51"/>
      <c r="H32" s="52"/>
      <c r="I32" s="52"/>
      <c r="J32" s="45" t="s">
        <v>688</v>
      </c>
      <c r="N32" s="42"/>
    </row>
    <row r="33" spans="2:10" s="6" customFormat="1" ht="15.75" x14ac:dyDescent="0.25">
      <c r="B33" s="53"/>
      <c r="C33" s="54"/>
      <c r="D33" s="46"/>
      <c r="E33" s="54"/>
      <c r="F33" s="54"/>
      <c r="G33" s="54"/>
      <c r="H33" s="54"/>
      <c r="I33" s="55"/>
      <c r="J33" s="54"/>
    </row>
    <row r="34" spans="2:10" s="6" customFormat="1" ht="15.75" x14ac:dyDescent="0.25">
      <c r="B34" s="44" t="s">
        <v>689</v>
      </c>
      <c r="C34" s="44"/>
      <c r="D34" s="46"/>
      <c r="E34" s="48"/>
      <c r="F34" s="48"/>
      <c r="G34" s="45"/>
      <c r="H34" s="46"/>
      <c r="I34" s="55"/>
      <c r="J34" s="48"/>
    </row>
    <row r="35" spans="2:10" ht="15.75" x14ac:dyDescent="0.25">
      <c r="B35" s="49"/>
      <c r="C35" s="46"/>
      <c r="D35" s="46"/>
      <c r="E35" s="45"/>
      <c r="F35" s="48"/>
      <c r="G35" s="56"/>
      <c r="H35" s="51"/>
      <c r="I35" s="52"/>
      <c r="J35" s="45" t="s">
        <v>690</v>
      </c>
    </row>
    <row r="36" spans="2:10" ht="15.75" x14ac:dyDescent="0.25">
      <c r="B36" s="49"/>
      <c r="C36" s="46"/>
      <c r="D36" s="46"/>
      <c r="E36" s="45"/>
      <c r="F36" s="48"/>
      <c r="G36" s="49"/>
      <c r="H36" s="46"/>
      <c r="I36" s="55"/>
      <c r="J36" s="45"/>
    </row>
  </sheetData>
  <mergeCells count="25">
    <mergeCell ref="A26:M26"/>
    <mergeCell ref="D18:D20"/>
    <mergeCell ref="E18:E20"/>
    <mergeCell ref="F18:F20"/>
    <mergeCell ref="G18:G20"/>
    <mergeCell ref="I18:I20"/>
    <mergeCell ref="J18:J20"/>
    <mergeCell ref="K18:K20"/>
    <mergeCell ref="L18:L20"/>
    <mergeCell ref="E2:M2"/>
    <mergeCell ref="A9:M9"/>
    <mergeCell ref="A11:M11"/>
    <mergeCell ref="A12:M12"/>
    <mergeCell ref="A17:A20"/>
    <mergeCell ref="B17:B20"/>
    <mergeCell ref="C17:C20"/>
    <mergeCell ref="D17:G17"/>
    <mergeCell ref="H17:H20"/>
    <mergeCell ref="I17:L17"/>
    <mergeCell ref="M17:M20"/>
    <mergeCell ref="I3:K3"/>
    <mergeCell ref="I4:K4"/>
    <mergeCell ref="I5:K5"/>
    <mergeCell ref="I6:K6"/>
    <mergeCell ref="I7:K7"/>
  </mergeCells>
  <pageMargins left="0.78740157480314965" right="0.39370078740157483" top="0.43307086614173229" bottom="0.47244094488188981" header="0.23622047244094491" footer="0.23622047244094491"/>
  <pageSetup paperSize="9" scale="52" fitToHeight="10000" orientation="landscape" r:id="rId1"/>
  <headerFooter alignWithMargins="0">
    <oddFooter>&amp;RСтраница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103"/>
  <sheetViews>
    <sheetView zoomScale="115" zoomScaleNormal="115" workbookViewId="0">
      <selection activeCell="I24" sqref="I24"/>
    </sheetView>
  </sheetViews>
  <sheetFormatPr defaultColWidth="9.140625" defaultRowHeight="11.25" customHeight="1" x14ac:dyDescent="0.2"/>
  <cols>
    <col min="1" max="1" width="8.140625" style="59" customWidth="1"/>
    <col min="2" max="2" width="20.140625" style="59" customWidth="1"/>
    <col min="3" max="4" width="10.42578125" style="59" customWidth="1"/>
    <col min="5" max="5" width="13.28515625" style="59" customWidth="1"/>
    <col min="6" max="6" width="8.5703125" style="59" customWidth="1"/>
    <col min="7" max="7" width="7.85546875" style="59" customWidth="1"/>
    <col min="8" max="8" width="8.42578125" style="59" customWidth="1"/>
    <col min="9" max="9" width="8.7109375" style="59" customWidth="1"/>
    <col min="10" max="10" width="8.140625" style="59" customWidth="1"/>
    <col min="11" max="11" width="8.5703125" style="59" customWidth="1"/>
    <col min="12" max="12" width="10" style="59" customWidth="1"/>
    <col min="13" max="13" width="6" style="59" customWidth="1"/>
    <col min="14" max="14" width="9.7109375" style="59" customWidth="1"/>
    <col min="15" max="15" width="9.140625" style="59" customWidth="1"/>
    <col min="16" max="16" width="49.140625" style="62" hidden="1" customWidth="1"/>
    <col min="17" max="17" width="42.42578125" style="62" hidden="1" customWidth="1"/>
    <col min="18" max="18" width="99.7109375" style="62" hidden="1" customWidth="1"/>
    <col min="19" max="22" width="138.42578125" style="62" hidden="1" customWidth="1"/>
    <col min="23" max="23" width="34.140625" style="62" hidden="1" customWidth="1"/>
    <col min="24" max="24" width="110.140625" style="62" hidden="1" customWidth="1"/>
    <col min="25" max="28" width="34.140625" style="62" hidden="1" customWidth="1"/>
    <col min="29" max="29" width="110.140625" style="62" hidden="1" customWidth="1"/>
    <col min="30" max="32" width="84.42578125" style="62" hidden="1" customWidth="1"/>
    <col min="33" max="16384" width="9.140625" style="59"/>
  </cols>
  <sheetData>
    <row r="1" spans="1:20" s="59" customFormat="1" x14ac:dyDescent="0.2">
      <c r="E1" s="59" t="s">
        <v>698</v>
      </c>
      <c r="N1" s="60"/>
    </row>
    <row r="2" spans="1:20" s="59" customFormat="1" x14ac:dyDescent="0.2">
      <c r="N2" s="60"/>
    </row>
    <row r="3" spans="1:20" s="59" customFormat="1" ht="8.25" customHeight="1" x14ac:dyDescent="0.2">
      <c r="N3" s="60"/>
    </row>
    <row r="4" spans="1:20" s="59" customFormat="1" ht="14.25" customHeight="1" x14ac:dyDescent="0.2">
      <c r="A4" s="228" t="s">
        <v>87</v>
      </c>
      <c r="B4" s="228"/>
      <c r="C4" s="228"/>
      <c r="D4" s="61"/>
      <c r="K4" s="228" t="s">
        <v>88</v>
      </c>
      <c r="L4" s="228"/>
      <c r="M4" s="228"/>
      <c r="N4" s="228"/>
    </row>
    <row r="5" spans="1:20" s="59" customFormat="1" ht="12" customHeight="1" x14ac:dyDescent="0.2">
      <c r="A5" s="229"/>
      <c r="B5" s="229"/>
      <c r="C5" s="229"/>
      <c r="D5" s="229"/>
      <c r="E5" s="62"/>
      <c r="J5" s="230"/>
      <c r="K5" s="230"/>
      <c r="L5" s="230"/>
      <c r="M5" s="230"/>
      <c r="N5" s="230"/>
    </row>
    <row r="6" spans="1:20" s="59" customFormat="1" x14ac:dyDescent="0.2">
      <c r="A6" s="195"/>
      <c r="B6" s="195"/>
      <c r="C6" s="195"/>
      <c r="D6" s="195"/>
      <c r="J6" s="195"/>
      <c r="K6" s="195"/>
      <c r="L6" s="195"/>
      <c r="M6" s="195"/>
      <c r="N6" s="195"/>
      <c r="P6" s="62" t="s">
        <v>89</v>
      </c>
      <c r="Q6" s="62" t="s">
        <v>89</v>
      </c>
    </row>
    <row r="7" spans="1:20" s="59" customFormat="1" ht="17.25" customHeight="1" x14ac:dyDescent="0.2">
      <c r="A7" s="63"/>
      <c r="B7" s="64"/>
      <c r="C7" s="62"/>
      <c r="D7" s="62"/>
      <c r="J7" s="63"/>
      <c r="K7" s="63"/>
      <c r="L7" s="63"/>
      <c r="M7" s="63"/>
      <c r="N7" s="64"/>
    </row>
    <row r="8" spans="1:20" s="59" customFormat="1" ht="16.5" customHeight="1" x14ac:dyDescent="0.2">
      <c r="A8" s="59" t="s">
        <v>90</v>
      </c>
      <c r="B8" s="65"/>
      <c r="C8" s="65"/>
      <c r="D8" s="65"/>
      <c r="L8" s="65"/>
      <c r="M8" s="65"/>
      <c r="N8" s="60" t="s">
        <v>90</v>
      </c>
    </row>
    <row r="9" spans="1:20" s="59" customFormat="1" ht="15.75" customHeight="1" x14ac:dyDescent="0.2">
      <c r="F9" s="66"/>
    </row>
    <row r="10" spans="1:20" s="59" customFormat="1" x14ac:dyDescent="0.2">
      <c r="A10" s="67" t="s">
        <v>91</v>
      </c>
      <c r="B10" s="6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R10" s="62" t="s">
        <v>89</v>
      </c>
    </row>
    <row r="11" spans="1:20" s="59" customFormat="1" ht="15" customHeight="1" x14ac:dyDescent="0.2">
      <c r="A11" s="68" t="s">
        <v>92</v>
      </c>
      <c r="D11" s="63" t="s">
        <v>93</v>
      </c>
      <c r="E11" s="63"/>
      <c r="F11" s="69"/>
      <c r="G11" s="69"/>
      <c r="H11" s="69"/>
      <c r="I11" s="69"/>
      <c r="J11" s="69"/>
      <c r="K11" s="69"/>
      <c r="L11" s="69"/>
      <c r="M11" s="69"/>
      <c r="N11" s="69"/>
    </row>
    <row r="12" spans="1:20" s="59" customFormat="1" ht="8.25" customHeight="1" x14ac:dyDescent="0.2">
      <c r="A12" s="68"/>
      <c r="F12" s="65"/>
      <c r="G12" s="65"/>
      <c r="H12" s="65"/>
      <c r="I12" s="65"/>
      <c r="J12" s="65"/>
      <c r="K12" s="65"/>
      <c r="L12" s="65"/>
      <c r="M12" s="65"/>
      <c r="N12" s="65"/>
    </row>
    <row r="13" spans="1:20" s="59" customFormat="1" ht="21" customHeight="1" x14ac:dyDescent="0.2">
      <c r="A13" s="234" t="s">
        <v>67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S13" s="62" t="s">
        <v>89</v>
      </c>
    </row>
    <row r="14" spans="1:20" s="59" customFormat="1" x14ac:dyDescent="0.2">
      <c r="A14" s="205" t="s">
        <v>0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</row>
    <row r="15" spans="1:20" s="59" customFormat="1" ht="8.25" customHeight="1" x14ac:dyDescent="0.2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</row>
    <row r="16" spans="1:20" s="59" customFormat="1" x14ac:dyDescent="0.2">
      <c r="A16" s="209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T16" s="62" t="s">
        <v>89</v>
      </c>
    </row>
    <row r="17" spans="1:21" s="59" customFormat="1" x14ac:dyDescent="0.2">
      <c r="A17" s="205" t="s">
        <v>94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</row>
    <row r="18" spans="1:21" s="59" customFormat="1" ht="24" customHeight="1" x14ac:dyDescent="0.25">
      <c r="A18" s="210" t="s">
        <v>584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</row>
    <row r="19" spans="1:21" s="59" customFormat="1" ht="8.25" customHeight="1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</row>
    <row r="20" spans="1:21" s="59" customFormat="1" x14ac:dyDescent="0.2">
      <c r="A20" s="204" t="s">
        <v>33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U20" s="62" t="s">
        <v>585</v>
      </c>
    </row>
    <row r="21" spans="1:21" s="59" customFormat="1" ht="13.5" customHeight="1" x14ac:dyDescent="0.2">
      <c r="A21" s="205" t="s">
        <v>98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</row>
    <row r="22" spans="1:21" s="59" customFormat="1" ht="15" customHeight="1" x14ac:dyDescent="0.2">
      <c r="A22" s="59" t="s">
        <v>99</v>
      </c>
      <c r="B22" s="72" t="s">
        <v>100</v>
      </c>
      <c r="C22" s="59" t="s">
        <v>101</v>
      </c>
      <c r="F22" s="62"/>
      <c r="G22" s="62"/>
      <c r="H22" s="62"/>
      <c r="I22" s="62"/>
      <c r="J22" s="62"/>
      <c r="K22" s="62"/>
      <c r="L22" s="62"/>
      <c r="M22" s="62"/>
      <c r="N22" s="62"/>
    </row>
    <row r="23" spans="1:21" s="59" customFormat="1" ht="18" customHeight="1" x14ac:dyDescent="0.2">
      <c r="A23" s="59" t="s">
        <v>102</v>
      </c>
      <c r="B23" s="204"/>
      <c r="C23" s="204"/>
      <c r="D23" s="204"/>
      <c r="E23" s="204"/>
      <c r="F23" s="204"/>
      <c r="G23" s="62"/>
      <c r="H23" s="62"/>
      <c r="I23" s="62"/>
      <c r="J23" s="62"/>
      <c r="K23" s="62"/>
      <c r="L23" s="62"/>
      <c r="M23" s="62"/>
      <c r="N23" s="62"/>
    </row>
    <row r="24" spans="1:21" s="59" customFormat="1" x14ac:dyDescent="0.2">
      <c r="B24" s="206" t="s">
        <v>103</v>
      </c>
      <c r="C24" s="206"/>
      <c r="D24" s="206"/>
      <c r="E24" s="206"/>
      <c r="F24" s="206"/>
      <c r="G24" s="73"/>
      <c r="H24" s="73"/>
      <c r="I24" s="73"/>
      <c r="J24" s="73"/>
      <c r="K24" s="73"/>
      <c r="L24" s="73"/>
      <c r="M24" s="74"/>
      <c r="N24" s="73"/>
    </row>
    <row r="25" spans="1:21" s="59" customFormat="1" ht="9.75" customHeight="1" x14ac:dyDescent="0.2">
      <c r="D25" s="75"/>
      <c r="E25" s="75"/>
      <c r="F25" s="75"/>
      <c r="G25" s="75"/>
      <c r="H25" s="75"/>
      <c r="I25" s="75"/>
      <c r="J25" s="75"/>
      <c r="K25" s="75"/>
      <c r="L25" s="75"/>
      <c r="M25" s="73"/>
      <c r="N25" s="73"/>
    </row>
    <row r="26" spans="1:21" s="59" customFormat="1" x14ac:dyDescent="0.2">
      <c r="A26" s="76" t="s">
        <v>104</v>
      </c>
      <c r="D26" s="63"/>
      <c r="F26" s="77"/>
      <c r="G26" s="77"/>
      <c r="H26" s="77"/>
      <c r="I26" s="77"/>
      <c r="J26" s="77"/>
      <c r="K26" s="77"/>
      <c r="L26" s="77"/>
      <c r="M26" s="77"/>
      <c r="N26" s="77"/>
    </row>
    <row r="27" spans="1:21" s="59" customFormat="1" ht="9.75" customHeight="1" x14ac:dyDescent="0.2"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1:21" s="59" customFormat="1" ht="12.75" customHeight="1" x14ac:dyDescent="0.2">
      <c r="A28" s="76" t="s">
        <v>105</v>
      </c>
      <c r="C28" s="78">
        <v>0</v>
      </c>
      <c r="D28" s="79" t="s">
        <v>277</v>
      </c>
      <c r="E28" s="68" t="s">
        <v>107</v>
      </c>
      <c r="L28" s="80"/>
      <c r="M28" s="80"/>
    </row>
    <row r="29" spans="1:21" s="59" customFormat="1" ht="12.75" customHeight="1" x14ac:dyDescent="0.2">
      <c r="B29" s="59" t="s">
        <v>108</v>
      </c>
      <c r="C29" s="81"/>
      <c r="D29" s="82"/>
      <c r="E29" s="68"/>
    </row>
    <row r="30" spans="1:21" s="59" customFormat="1" ht="12.75" customHeight="1" x14ac:dyDescent="0.2">
      <c r="B30" s="59" t="s">
        <v>109</v>
      </c>
      <c r="C30" s="78">
        <v>0</v>
      </c>
      <c r="D30" s="79" t="s">
        <v>120</v>
      </c>
      <c r="E30" s="68" t="s">
        <v>107</v>
      </c>
      <c r="G30" s="59" t="s">
        <v>111</v>
      </c>
      <c r="L30" s="78">
        <v>0</v>
      </c>
      <c r="M30" s="79" t="s">
        <v>586</v>
      </c>
      <c r="N30" s="68" t="s">
        <v>107</v>
      </c>
    </row>
    <row r="31" spans="1:21" s="59" customFormat="1" ht="12.75" customHeight="1" x14ac:dyDescent="0.2">
      <c r="B31" s="59" t="s">
        <v>2</v>
      </c>
      <c r="C31" s="78">
        <v>0</v>
      </c>
      <c r="D31" s="83" t="s">
        <v>120</v>
      </c>
      <c r="E31" s="68" t="s">
        <v>107</v>
      </c>
      <c r="G31" s="59" t="s">
        <v>114</v>
      </c>
      <c r="L31" s="84"/>
      <c r="M31" s="84">
        <v>16.920000000000002</v>
      </c>
      <c r="N31" s="68" t="s">
        <v>115</v>
      </c>
    </row>
    <row r="32" spans="1:21" s="59" customFormat="1" ht="12.75" customHeight="1" x14ac:dyDescent="0.2">
      <c r="B32" s="59" t="s">
        <v>116</v>
      </c>
      <c r="C32" s="78">
        <v>0</v>
      </c>
      <c r="D32" s="83" t="s">
        <v>120</v>
      </c>
      <c r="E32" s="68" t="s">
        <v>107</v>
      </c>
      <c r="G32" s="59" t="s">
        <v>118</v>
      </c>
      <c r="L32" s="84"/>
      <c r="M32" s="84"/>
      <c r="N32" s="68" t="s">
        <v>115</v>
      </c>
    </row>
    <row r="33" spans="1:27" s="59" customFormat="1" ht="12.75" customHeight="1" x14ac:dyDescent="0.2">
      <c r="B33" s="59" t="s">
        <v>119</v>
      </c>
      <c r="C33" s="78">
        <v>0</v>
      </c>
      <c r="D33" s="79" t="s">
        <v>277</v>
      </c>
      <c r="E33" s="68" t="s">
        <v>107</v>
      </c>
      <c r="G33" s="59" t="s">
        <v>121</v>
      </c>
      <c r="L33" s="207"/>
      <c r="M33" s="207"/>
    </row>
    <row r="34" spans="1:27" s="59" customFormat="1" ht="12.75" customHeight="1" x14ac:dyDescent="0.2">
      <c r="C34" s="81"/>
      <c r="D34" s="82"/>
      <c r="E34" s="67"/>
      <c r="L34" s="77"/>
      <c r="M34" s="77"/>
    </row>
    <row r="35" spans="1:27" s="59" customFormat="1" ht="9.75" customHeight="1" x14ac:dyDescent="0.2">
      <c r="A35" s="85"/>
    </row>
    <row r="36" spans="1:27" s="59" customFormat="1" ht="36" customHeight="1" x14ac:dyDescent="0.2">
      <c r="A36" s="208" t="s">
        <v>122</v>
      </c>
      <c r="B36" s="208" t="s">
        <v>123</v>
      </c>
      <c r="C36" s="208" t="s">
        <v>124</v>
      </c>
      <c r="D36" s="208"/>
      <c r="E36" s="208"/>
      <c r="F36" s="208" t="s">
        <v>125</v>
      </c>
      <c r="G36" s="208" t="s">
        <v>126</v>
      </c>
      <c r="H36" s="208"/>
      <c r="I36" s="208"/>
      <c r="J36" s="208" t="s">
        <v>127</v>
      </c>
      <c r="K36" s="208"/>
      <c r="L36" s="208"/>
      <c r="M36" s="208" t="s">
        <v>128</v>
      </c>
      <c r="N36" s="208" t="s">
        <v>36</v>
      </c>
    </row>
    <row r="37" spans="1:27" s="59" customFormat="1" ht="36.75" customHeight="1" x14ac:dyDescent="0.2">
      <c r="A37" s="208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</row>
    <row r="38" spans="1:27" s="59" customFormat="1" ht="45" x14ac:dyDescent="0.2">
      <c r="A38" s="208"/>
      <c r="B38" s="208"/>
      <c r="C38" s="208"/>
      <c r="D38" s="208"/>
      <c r="E38" s="208"/>
      <c r="F38" s="208"/>
      <c r="G38" s="86" t="s">
        <v>129</v>
      </c>
      <c r="H38" s="86" t="s">
        <v>130</v>
      </c>
      <c r="I38" s="86" t="s">
        <v>131</v>
      </c>
      <c r="J38" s="86" t="s">
        <v>129</v>
      </c>
      <c r="K38" s="86" t="s">
        <v>130</v>
      </c>
      <c r="L38" s="86" t="s">
        <v>132</v>
      </c>
      <c r="M38" s="208"/>
      <c r="N38" s="208"/>
    </row>
    <row r="39" spans="1:27" s="59" customFormat="1" x14ac:dyDescent="0.2">
      <c r="A39" s="87">
        <v>1</v>
      </c>
      <c r="B39" s="87">
        <v>2</v>
      </c>
      <c r="C39" s="203">
        <v>3</v>
      </c>
      <c r="D39" s="203"/>
      <c r="E39" s="203"/>
      <c r="F39" s="87">
        <v>4</v>
      </c>
      <c r="G39" s="87">
        <v>5</v>
      </c>
      <c r="H39" s="87">
        <v>6</v>
      </c>
      <c r="I39" s="87">
        <v>7</v>
      </c>
      <c r="J39" s="87">
        <v>8</v>
      </c>
      <c r="K39" s="87">
        <v>9</v>
      </c>
      <c r="L39" s="87">
        <v>10</v>
      </c>
      <c r="M39" s="87">
        <v>11</v>
      </c>
      <c r="N39" s="87">
        <v>12</v>
      </c>
    </row>
    <row r="40" spans="1:27" s="59" customFormat="1" ht="12" x14ac:dyDescent="0.2">
      <c r="A40" s="198" t="s">
        <v>299</v>
      </c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200"/>
      <c r="V40" s="88" t="s">
        <v>299</v>
      </c>
    </row>
    <row r="41" spans="1:27" s="59" customFormat="1" ht="33.75" x14ac:dyDescent="0.2">
      <c r="A41" s="89" t="s">
        <v>134</v>
      </c>
      <c r="B41" s="90" t="s">
        <v>587</v>
      </c>
      <c r="C41" s="197" t="s">
        <v>588</v>
      </c>
      <c r="D41" s="197"/>
      <c r="E41" s="197"/>
      <c r="F41" s="91" t="s">
        <v>252</v>
      </c>
      <c r="G41" s="91"/>
      <c r="H41" s="91"/>
      <c r="I41" s="91" t="s">
        <v>134</v>
      </c>
      <c r="J41" s="92"/>
      <c r="K41" s="91"/>
      <c r="L41" s="92"/>
      <c r="M41" s="91"/>
      <c r="N41" s="93"/>
      <c r="V41" s="88"/>
      <c r="W41" s="94" t="s">
        <v>588</v>
      </c>
    </row>
    <row r="42" spans="1:27" s="59" customFormat="1" ht="12" x14ac:dyDescent="0.2">
      <c r="A42" s="125"/>
      <c r="B42" s="96"/>
      <c r="C42" s="195" t="s">
        <v>302</v>
      </c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201"/>
      <c r="V42" s="88"/>
      <c r="W42" s="94"/>
      <c r="X42" s="62" t="s">
        <v>302</v>
      </c>
    </row>
    <row r="43" spans="1:27" s="59" customFormat="1" ht="12" x14ac:dyDescent="0.2">
      <c r="A43" s="95"/>
      <c r="B43" s="96" t="s">
        <v>134</v>
      </c>
      <c r="C43" s="195" t="s">
        <v>138</v>
      </c>
      <c r="D43" s="195"/>
      <c r="E43" s="195"/>
      <c r="F43" s="97"/>
      <c r="G43" s="97"/>
      <c r="H43" s="97"/>
      <c r="I43" s="97"/>
      <c r="J43" s="98">
        <v>20.75</v>
      </c>
      <c r="K43" s="97" t="s">
        <v>160</v>
      </c>
      <c r="L43" s="98">
        <v>16.600000000000001</v>
      </c>
      <c r="M43" s="97"/>
      <c r="N43" s="99"/>
      <c r="V43" s="88"/>
      <c r="W43" s="94"/>
      <c r="Y43" s="62" t="s">
        <v>138</v>
      </c>
    </row>
    <row r="44" spans="1:27" s="59" customFormat="1" ht="12" x14ac:dyDescent="0.2">
      <c r="A44" s="95"/>
      <c r="B44" s="96"/>
      <c r="C44" s="195" t="s">
        <v>142</v>
      </c>
      <c r="D44" s="195"/>
      <c r="E44" s="195"/>
      <c r="F44" s="97" t="s">
        <v>143</v>
      </c>
      <c r="G44" s="97" t="s">
        <v>325</v>
      </c>
      <c r="H44" s="97"/>
      <c r="I44" s="97" t="s">
        <v>325</v>
      </c>
      <c r="J44" s="98"/>
      <c r="K44" s="97"/>
      <c r="L44" s="98"/>
      <c r="M44" s="97"/>
      <c r="N44" s="99"/>
      <c r="V44" s="88"/>
      <c r="W44" s="94"/>
      <c r="Z44" s="62" t="s">
        <v>142</v>
      </c>
    </row>
    <row r="45" spans="1:27" s="59" customFormat="1" ht="12" x14ac:dyDescent="0.2">
      <c r="A45" s="95"/>
      <c r="B45" s="96"/>
      <c r="C45" s="202" t="s">
        <v>147</v>
      </c>
      <c r="D45" s="202"/>
      <c r="E45" s="202"/>
      <c r="F45" s="100"/>
      <c r="G45" s="100"/>
      <c r="H45" s="100"/>
      <c r="I45" s="100"/>
      <c r="J45" s="101">
        <v>20.75</v>
      </c>
      <c r="K45" s="100"/>
      <c r="L45" s="101">
        <v>16.600000000000001</v>
      </c>
      <c r="M45" s="100"/>
      <c r="N45" s="102"/>
      <c r="V45" s="88"/>
      <c r="W45" s="94"/>
      <c r="AA45" s="62" t="s">
        <v>147</v>
      </c>
    </row>
    <row r="46" spans="1:27" s="59" customFormat="1" ht="12" x14ac:dyDescent="0.2">
      <c r="A46" s="95"/>
      <c r="B46" s="96"/>
      <c r="C46" s="195" t="s">
        <v>148</v>
      </c>
      <c r="D46" s="195"/>
      <c r="E46" s="195"/>
      <c r="F46" s="97"/>
      <c r="G46" s="97"/>
      <c r="H46" s="97"/>
      <c r="I46" s="97"/>
      <c r="J46" s="98"/>
      <c r="K46" s="97"/>
      <c r="L46" s="98">
        <v>16.600000000000001</v>
      </c>
      <c r="M46" s="97"/>
      <c r="N46" s="99"/>
      <c r="V46" s="88"/>
      <c r="W46" s="94"/>
      <c r="Z46" s="62" t="s">
        <v>148</v>
      </c>
    </row>
    <row r="47" spans="1:27" s="59" customFormat="1" ht="33.75" x14ac:dyDescent="0.2">
      <c r="A47" s="95"/>
      <c r="B47" s="96" t="s">
        <v>304</v>
      </c>
      <c r="C47" s="195" t="s">
        <v>305</v>
      </c>
      <c r="D47" s="195"/>
      <c r="E47" s="195"/>
      <c r="F47" s="97" t="s">
        <v>151</v>
      </c>
      <c r="G47" s="97" t="s">
        <v>306</v>
      </c>
      <c r="H47" s="97"/>
      <c r="I47" s="97" t="s">
        <v>306</v>
      </c>
      <c r="J47" s="98"/>
      <c r="K47" s="97"/>
      <c r="L47" s="98">
        <v>12.28</v>
      </c>
      <c r="M47" s="97"/>
      <c r="N47" s="99"/>
      <c r="V47" s="88"/>
      <c r="W47" s="94"/>
      <c r="Z47" s="62" t="s">
        <v>305</v>
      </c>
    </row>
    <row r="48" spans="1:27" s="59" customFormat="1" ht="33.75" x14ac:dyDescent="0.2">
      <c r="A48" s="95"/>
      <c r="B48" s="96" t="s">
        <v>307</v>
      </c>
      <c r="C48" s="195" t="s">
        <v>308</v>
      </c>
      <c r="D48" s="195"/>
      <c r="E48" s="195"/>
      <c r="F48" s="97" t="s">
        <v>151</v>
      </c>
      <c r="G48" s="97" t="s">
        <v>309</v>
      </c>
      <c r="H48" s="97"/>
      <c r="I48" s="97" t="s">
        <v>309</v>
      </c>
      <c r="J48" s="98"/>
      <c r="K48" s="97"/>
      <c r="L48" s="98">
        <v>5.98</v>
      </c>
      <c r="M48" s="97"/>
      <c r="N48" s="99"/>
      <c r="V48" s="88"/>
      <c r="W48" s="94"/>
      <c r="Z48" s="62" t="s">
        <v>308</v>
      </c>
    </row>
    <row r="49" spans="1:28" s="59" customFormat="1" ht="12" x14ac:dyDescent="0.2">
      <c r="A49" s="103"/>
      <c r="B49" s="104"/>
      <c r="C49" s="197" t="s">
        <v>156</v>
      </c>
      <c r="D49" s="197"/>
      <c r="E49" s="197"/>
      <c r="F49" s="91"/>
      <c r="G49" s="91"/>
      <c r="H49" s="91"/>
      <c r="I49" s="91"/>
      <c r="J49" s="92"/>
      <c r="K49" s="91"/>
      <c r="L49" s="92">
        <v>34.86</v>
      </c>
      <c r="M49" s="100"/>
      <c r="N49" s="93"/>
      <c r="V49" s="88"/>
      <c r="W49" s="94"/>
      <c r="AB49" s="94" t="s">
        <v>156</v>
      </c>
    </row>
    <row r="50" spans="1:28" s="59" customFormat="1" ht="22.5" x14ac:dyDescent="0.2">
      <c r="A50" s="89" t="s">
        <v>139</v>
      </c>
      <c r="B50" s="90" t="s">
        <v>589</v>
      </c>
      <c r="C50" s="197" t="s">
        <v>590</v>
      </c>
      <c r="D50" s="197"/>
      <c r="E50" s="197"/>
      <c r="F50" s="91" t="s">
        <v>252</v>
      </c>
      <c r="G50" s="91"/>
      <c r="H50" s="91"/>
      <c r="I50" s="91" t="s">
        <v>139</v>
      </c>
      <c r="J50" s="92"/>
      <c r="K50" s="91"/>
      <c r="L50" s="92"/>
      <c r="M50" s="91"/>
      <c r="N50" s="93"/>
      <c r="V50" s="88"/>
      <c r="W50" s="94" t="s">
        <v>590</v>
      </c>
      <c r="AB50" s="94"/>
    </row>
    <row r="51" spans="1:28" s="59" customFormat="1" ht="12" x14ac:dyDescent="0.2">
      <c r="A51" s="125"/>
      <c r="B51" s="96"/>
      <c r="C51" s="195" t="s">
        <v>302</v>
      </c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201"/>
      <c r="V51" s="88"/>
      <c r="W51" s="94"/>
      <c r="X51" s="62" t="s">
        <v>302</v>
      </c>
      <c r="AB51" s="94"/>
    </row>
    <row r="52" spans="1:28" s="59" customFormat="1" ht="12" x14ac:dyDescent="0.2">
      <c r="A52" s="95"/>
      <c r="B52" s="96" t="s">
        <v>134</v>
      </c>
      <c r="C52" s="195" t="s">
        <v>138</v>
      </c>
      <c r="D52" s="195"/>
      <c r="E52" s="195"/>
      <c r="F52" s="97"/>
      <c r="G52" s="97"/>
      <c r="H52" s="97"/>
      <c r="I52" s="97"/>
      <c r="J52" s="98">
        <v>65.94</v>
      </c>
      <c r="K52" s="97" t="s">
        <v>160</v>
      </c>
      <c r="L52" s="98">
        <v>105.5</v>
      </c>
      <c r="M52" s="97"/>
      <c r="N52" s="99"/>
      <c r="V52" s="88"/>
      <c r="W52" s="94"/>
      <c r="Y52" s="62" t="s">
        <v>138</v>
      </c>
      <c r="AB52" s="94"/>
    </row>
    <row r="53" spans="1:28" s="59" customFormat="1" ht="12" x14ac:dyDescent="0.2">
      <c r="A53" s="95"/>
      <c r="B53" s="96"/>
      <c r="C53" s="195" t="s">
        <v>142</v>
      </c>
      <c r="D53" s="195"/>
      <c r="E53" s="195"/>
      <c r="F53" s="97" t="s">
        <v>143</v>
      </c>
      <c r="G53" s="97" t="s">
        <v>591</v>
      </c>
      <c r="H53" s="97"/>
      <c r="I53" s="97" t="s">
        <v>592</v>
      </c>
      <c r="J53" s="98"/>
      <c r="K53" s="97"/>
      <c r="L53" s="98"/>
      <c r="M53" s="97"/>
      <c r="N53" s="99"/>
      <c r="V53" s="88"/>
      <c r="W53" s="94"/>
      <c r="Z53" s="62" t="s">
        <v>142</v>
      </c>
      <c r="AB53" s="94"/>
    </row>
    <row r="54" spans="1:28" s="59" customFormat="1" ht="12" x14ac:dyDescent="0.2">
      <c r="A54" s="95"/>
      <c r="B54" s="96"/>
      <c r="C54" s="202" t="s">
        <v>147</v>
      </c>
      <c r="D54" s="202"/>
      <c r="E54" s="202"/>
      <c r="F54" s="100"/>
      <c r="G54" s="100"/>
      <c r="H54" s="100"/>
      <c r="I54" s="100"/>
      <c r="J54" s="101">
        <v>65.94</v>
      </c>
      <c r="K54" s="100"/>
      <c r="L54" s="101">
        <v>105.5</v>
      </c>
      <c r="M54" s="100"/>
      <c r="N54" s="102"/>
      <c r="V54" s="88"/>
      <c r="W54" s="94"/>
      <c r="AA54" s="62" t="s">
        <v>147</v>
      </c>
      <c r="AB54" s="94"/>
    </row>
    <row r="55" spans="1:28" s="59" customFormat="1" ht="12" x14ac:dyDescent="0.2">
      <c r="A55" s="95"/>
      <c r="B55" s="96"/>
      <c r="C55" s="195" t="s">
        <v>148</v>
      </c>
      <c r="D55" s="195"/>
      <c r="E55" s="195"/>
      <c r="F55" s="97"/>
      <c r="G55" s="97"/>
      <c r="H55" s="97"/>
      <c r="I55" s="97"/>
      <c r="J55" s="98"/>
      <c r="K55" s="97"/>
      <c r="L55" s="98">
        <v>105.5</v>
      </c>
      <c r="M55" s="97"/>
      <c r="N55" s="99"/>
      <c r="V55" s="88"/>
      <c r="W55" s="94"/>
      <c r="Z55" s="62" t="s">
        <v>148</v>
      </c>
      <c r="AB55" s="94"/>
    </row>
    <row r="56" spans="1:28" s="59" customFormat="1" ht="33.75" x14ac:dyDescent="0.2">
      <c r="A56" s="95"/>
      <c r="B56" s="96" t="s">
        <v>304</v>
      </c>
      <c r="C56" s="195" t="s">
        <v>305</v>
      </c>
      <c r="D56" s="195"/>
      <c r="E56" s="195"/>
      <c r="F56" s="97" t="s">
        <v>151</v>
      </c>
      <c r="G56" s="97" t="s">
        <v>306</v>
      </c>
      <c r="H56" s="97"/>
      <c r="I56" s="97" t="s">
        <v>306</v>
      </c>
      <c r="J56" s="98"/>
      <c r="K56" s="97"/>
      <c r="L56" s="98">
        <v>78.069999999999993</v>
      </c>
      <c r="M56" s="97"/>
      <c r="N56" s="99"/>
      <c r="V56" s="88"/>
      <c r="W56" s="94"/>
      <c r="Z56" s="62" t="s">
        <v>305</v>
      </c>
      <c r="AB56" s="94"/>
    </row>
    <row r="57" spans="1:28" s="59" customFormat="1" ht="33.75" x14ac:dyDescent="0.2">
      <c r="A57" s="95"/>
      <c r="B57" s="96" t="s">
        <v>307</v>
      </c>
      <c r="C57" s="195" t="s">
        <v>308</v>
      </c>
      <c r="D57" s="195"/>
      <c r="E57" s="195"/>
      <c r="F57" s="97" t="s">
        <v>151</v>
      </c>
      <c r="G57" s="97" t="s">
        <v>309</v>
      </c>
      <c r="H57" s="97"/>
      <c r="I57" s="97" t="s">
        <v>309</v>
      </c>
      <c r="J57" s="98"/>
      <c r="K57" s="97"/>
      <c r="L57" s="98">
        <v>37.979999999999997</v>
      </c>
      <c r="M57" s="97"/>
      <c r="N57" s="99"/>
      <c r="V57" s="88"/>
      <c r="W57" s="94"/>
      <c r="Z57" s="62" t="s">
        <v>308</v>
      </c>
      <c r="AB57" s="94"/>
    </row>
    <row r="58" spans="1:28" s="59" customFormat="1" ht="12" x14ac:dyDescent="0.2">
      <c r="A58" s="103"/>
      <c r="B58" s="104"/>
      <c r="C58" s="197" t="s">
        <v>156</v>
      </c>
      <c r="D58" s="197"/>
      <c r="E58" s="197"/>
      <c r="F58" s="91"/>
      <c r="G58" s="91"/>
      <c r="H58" s="91"/>
      <c r="I58" s="91"/>
      <c r="J58" s="92"/>
      <c r="K58" s="91"/>
      <c r="L58" s="92">
        <v>221.55</v>
      </c>
      <c r="M58" s="100"/>
      <c r="N58" s="93"/>
      <c r="V58" s="88"/>
      <c r="W58" s="94"/>
      <c r="AB58" s="94" t="s">
        <v>156</v>
      </c>
    </row>
    <row r="59" spans="1:28" s="59" customFormat="1" ht="22.5" x14ac:dyDescent="0.2">
      <c r="A59" s="89" t="s">
        <v>140</v>
      </c>
      <c r="B59" s="90" t="s">
        <v>326</v>
      </c>
      <c r="C59" s="197" t="s">
        <v>327</v>
      </c>
      <c r="D59" s="197"/>
      <c r="E59" s="197"/>
      <c r="F59" s="91" t="s">
        <v>317</v>
      </c>
      <c r="G59" s="91"/>
      <c r="H59" s="91"/>
      <c r="I59" s="91" t="s">
        <v>134</v>
      </c>
      <c r="J59" s="92"/>
      <c r="K59" s="91"/>
      <c r="L59" s="92"/>
      <c r="M59" s="91"/>
      <c r="N59" s="93"/>
      <c r="V59" s="88"/>
      <c r="W59" s="94" t="s">
        <v>327</v>
      </c>
      <c r="AB59" s="94"/>
    </row>
    <row r="60" spans="1:28" s="59" customFormat="1" ht="12" x14ac:dyDescent="0.2">
      <c r="A60" s="125"/>
      <c r="B60" s="96"/>
      <c r="C60" s="195" t="s">
        <v>302</v>
      </c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201"/>
      <c r="V60" s="88"/>
      <c r="W60" s="94"/>
      <c r="X60" s="62" t="s">
        <v>302</v>
      </c>
      <c r="AB60" s="94"/>
    </row>
    <row r="61" spans="1:28" s="59" customFormat="1" ht="12" x14ac:dyDescent="0.2">
      <c r="A61" s="95"/>
      <c r="B61" s="96" t="s">
        <v>134</v>
      </c>
      <c r="C61" s="195" t="s">
        <v>138</v>
      </c>
      <c r="D61" s="195"/>
      <c r="E61" s="195"/>
      <c r="F61" s="97"/>
      <c r="G61" s="97"/>
      <c r="H61" s="97"/>
      <c r="I61" s="97"/>
      <c r="J61" s="98">
        <v>12.81</v>
      </c>
      <c r="K61" s="97" t="s">
        <v>160</v>
      </c>
      <c r="L61" s="98">
        <v>10.25</v>
      </c>
      <c r="M61" s="97"/>
      <c r="N61" s="99"/>
      <c r="V61" s="88"/>
      <c r="W61" s="94"/>
      <c r="Y61" s="62" t="s">
        <v>138</v>
      </c>
      <c r="AB61" s="94"/>
    </row>
    <row r="62" spans="1:28" s="59" customFormat="1" ht="12" x14ac:dyDescent="0.2">
      <c r="A62" s="95"/>
      <c r="B62" s="96"/>
      <c r="C62" s="195" t="s">
        <v>142</v>
      </c>
      <c r="D62" s="195"/>
      <c r="E62" s="195"/>
      <c r="F62" s="97" t="s">
        <v>143</v>
      </c>
      <c r="G62" s="97" t="s">
        <v>134</v>
      </c>
      <c r="H62" s="97"/>
      <c r="I62" s="97" t="s">
        <v>134</v>
      </c>
      <c r="J62" s="98"/>
      <c r="K62" s="97"/>
      <c r="L62" s="98"/>
      <c r="M62" s="97"/>
      <c r="N62" s="99"/>
      <c r="V62" s="88"/>
      <c r="W62" s="94"/>
      <c r="Z62" s="62" t="s">
        <v>142</v>
      </c>
      <c r="AB62" s="94"/>
    </row>
    <row r="63" spans="1:28" s="59" customFormat="1" ht="12" x14ac:dyDescent="0.2">
      <c r="A63" s="95"/>
      <c r="B63" s="96"/>
      <c r="C63" s="202" t="s">
        <v>147</v>
      </c>
      <c r="D63" s="202"/>
      <c r="E63" s="202"/>
      <c r="F63" s="100"/>
      <c r="G63" s="100"/>
      <c r="H63" s="100"/>
      <c r="I63" s="100"/>
      <c r="J63" s="101">
        <v>12.81</v>
      </c>
      <c r="K63" s="100"/>
      <c r="L63" s="101">
        <v>10.25</v>
      </c>
      <c r="M63" s="100"/>
      <c r="N63" s="102"/>
      <c r="V63" s="88"/>
      <c r="W63" s="94"/>
      <c r="AA63" s="62" t="s">
        <v>147</v>
      </c>
      <c r="AB63" s="94"/>
    </row>
    <row r="64" spans="1:28" s="59" customFormat="1" ht="12" x14ac:dyDescent="0.2">
      <c r="A64" s="95"/>
      <c r="B64" s="96"/>
      <c r="C64" s="195" t="s">
        <v>148</v>
      </c>
      <c r="D64" s="195"/>
      <c r="E64" s="195"/>
      <c r="F64" s="97"/>
      <c r="G64" s="97"/>
      <c r="H64" s="97"/>
      <c r="I64" s="97"/>
      <c r="J64" s="98"/>
      <c r="K64" s="97"/>
      <c r="L64" s="98">
        <v>10.25</v>
      </c>
      <c r="M64" s="97"/>
      <c r="N64" s="99"/>
      <c r="V64" s="88"/>
      <c r="W64" s="94"/>
      <c r="Z64" s="62" t="s">
        <v>148</v>
      </c>
      <c r="AB64" s="94"/>
    </row>
    <row r="65" spans="1:29" s="59" customFormat="1" ht="33.75" x14ac:dyDescent="0.2">
      <c r="A65" s="95"/>
      <c r="B65" s="96" t="s">
        <v>304</v>
      </c>
      <c r="C65" s="195" t="s">
        <v>305</v>
      </c>
      <c r="D65" s="195"/>
      <c r="E65" s="195"/>
      <c r="F65" s="97" t="s">
        <v>151</v>
      </c>
      <c r="G65" s="97" t="s">
        <v>306</v>
      </c>
      <c r="H65" s="97"/>
      <c r="I65" s="97" t="s">
        <v>306</v>
      </c>
      <c r="J65" s="98"/>
      <c r="K65" s="97"/>
      <c r="L65" s="98">
        <v>7.59</v>
      </c>
      <c r="M65" s="97"/>
      <c r="N65" s="99"/>
      <c r="V65" s="88"/>
      <c r="W65" s="94"/>
      <c r="Z65" s="62" t="s">
        <v>305</v>
      </c>
      <c r="AB65" s="94"/>
    </row>
    <row r="66" spans="1:29" s="59" customFormat="1" ht="33.75" x14ac:dyDescent="0.2">
      <c r="A66" s="95"/>
      <c r="B66" s="96" t="s">
        <v>307</v>
      </c>
      <c r="C66" s="195" t="s">
        <v>308</v>
      </c>
      <c r="D66" s="195"/>
      <c r="E66" s="195"/>
      <c r="F66" s="97" t="s">
        <v>151</v>
      </c>
      <c r="G66" s="97" t="s">
        <v>309</v>
      </c>
      <c r="H66" s="97"/>
      <c r="I66" s="97" t="s">
        <v>309</v>
      </c>
      <c r="J66" s="98"/>
      <c r="K66" s="97"/>
      <c r="L66" s="98">
        <v>3.69</v>
      </c>
      <c r="M66" s="97"/>
      <c r="N66" s="99"/>
      <c r="V66" s="88"/>
      <c r="W66" s="94"/>
      <c r="Z66" s="62" t="s">
        <v>308</v>
      </c>
      <c r="AB66" s="94"/>
    </row>
    <row r="67" spans="1:29" s="59" customFormat="1" ht="12" x14ac:dyDescent="0.2">
      <c r="A67" s="103"/>
      <c r="B67" s="104"/>
      <c r="C67" s="197" t="s">
        <v>156</v>
      </c>
      <c r="D67" s="197"/>
      <c r="E67" s="197"/>
      <c r="F67" s="91"/>
      <c r="G67" s="91"/>
      <c r="H67" s="91"/>
      <c r="I67" s="91"/>
      <c r="J67" s="92"/>
      <c r="K67" s="91"/>
      <c r="L67" s="92">
        <v>21.53</v>
      </c>
      <c r="M67" s="100"/>
      <c r="N67" s="93"/>
      <c r="V67" s="88"/>
      <c r="W67" s="94"/>
      <c r="AB67" s="94" t="s">
        <v>156</v>
      </c>
    </row>
    <row r="68" spans="1:29" s="59" customFormat="1" ht="33.75" x14ac:dyDescent="0.2">
      <c r="A68" s="89" t="s">
        <v>166</v>
      </c>
      <c r="B68" s="90" t="s">
        <v>328</v>
      </c>
      <c r="C68" s="197" t="s">
        <v>329</v>
      </c>
      <c r="D68" s="197"/>
      <c r="E68" s="197"/>
      <c r="F68" s="91" t="s">
        <v>330</v>
      </c>
      <c r="G68" s="91"/>
      <c r="H68" s="91"/>
      <c r="I68" s="91" t="s">
        <v>540</v>
      </c>
      <c r="J68" s="92"/>
      <c r="K68" s="91"/>
      <c r="L68" s="92"/>
      <c r="M68" s="91"/>
      <c r="N68" s="93"/>
      <c r="V68" s="88"/>
      <c r="W68" s="94" t="s">
        <v>329</v>
      </c>
      <c r="AB68" s="94"/>
    </row>
    <row r="69" spans="1:29" s="59" customFormat="1" ht="12" x14ac:dyDescent="0.2">
      <c r="A69" s="110"/>
      <c r="B69" s="111"/>
      <c r="C69" s="195" t="s">
        <v>593</v>
      </c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201"/>
      <c r="V69" s="88"/>
      <c r="W69" s="94"/>
      <c r="AB69" s="94"/>
      <c r="AC69" s="62" t="s">
        <v>593</v>
      </c>
    </row>
    <row r="70" spans="1:29" s="59" customFormat="1" ht="12" x14ac:dyDescent="0.2">
      <c r="A70" s="125"/>
      <c r="B70" s="96"/>
      <c r="C70" s="195" t="s">
        <v>302</v>
      </c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201"/>
      <c r="V70" s="88"/>
      <c r="W70" s="94"/>
      <c r="X70" s="62" t="s">
        <v>302</v>
      </c>
      <c r="AB70" s="94"/>
    </row>
    <row r="71" spans="1:29" s="59" customFormat="1" ht="12" x14ac:dyDescent="0.2">
      <c r="A71" s="95"/>
      <c r="B71" s="96" t="s">
        <v>134</v>
      </c>
      <c r="C71" s="195" t="s">
        <v>138</v>
      </c>
      <c r="D71" s="195"/>
      <c r="E71" s="195"/>
      <c r="F71" s="97"/>
      <c r="G71" s="97"/>
      <c r="H71" s="97"/>
      <c r="I71" s="97"/>
      <c r="J71" s="98">
        <v>165.95</v>
      </c>
      <c r="K71" s="97" t="s">
        <v>160</v>
      </c>
      <c r="L71" s="98">
        <v>2.66</v>
      </c>
      <c r="M71" s="97"/>
      <c r="N71" s="99"/>
      <c r="V71" s="88"/>
      <c r="W71" s="94"/>
      <c r="Y71" s="62" t="s">
        <v>138</v>
      </c>
      <c r="AB71" s="94"/>
    </row>
    <row r="72" spans="1:29" s="59" customFormat="1" ht="12" x14ac:dyDescent="0.2">
      <c r="A72" s="95"/>
      <c r="B72" s="96"/>
      <c r="C72" s="195" t="s">
        <v>142</v>
      </c>
      <c r="D72" s="195"/>
      <c r="E72" s="195"/>
      <c r="F72" s="97" t="s">
        <v>143</v>
      </c>
      <c r="G72" s="97" t="s">
        <v>333</v>
      </c>
      <c r="H72" s="97"/>
      <c r="I72" s="97" t="s">
        <v>594</v>
      </c>
      <c r="J72" s="98"/>
      <c r="K72" s="97"/>
      <c r="L72" s="98"/>
      <c r="M72" s="97"/>
      <c r="N72" s="99"/>
      <c r="V72" s="88"/>
      <c r="W72" s="94"/>
      <c r="Z72" s="62" t="s">
        <v>142</v>
      </c>
      <c r="AB72" s="94"/>
    </row>
    <row r="73" spans="1:29" s="59" customFormat="1" ht="12" x14ac:dyDescent="0.2">
      <c r="A73" s="95"/>
      <c r="B73" s="96"/>
      <c r="C73" s="202" t="s">
        <v>147</v>
      </c>
      <c r="D73" s="202"/>
      <c r="E73" s="202"/>
      <c r="F73" s="100"/>
      <c r="G73" s="100"/>
      <c r="H73" s="100"/>
      <c r="I73" s="100"/>
      <c r="J73" s="101">
        <v>165.95</v>
      </c>
      <c r="K73" s="100"/>
      <c r="L73" s="101">
        <v>2.66</v>
      </c>
      <c r="M73" s="100"/>
      <c r="N73" s="102"/>
      <c r="V73" s="88"/>
      <c r="W73" s="94"/>
      <c r="AA73" s="62" t="s">
        <v>147</v>
      </c>
      <c r="AB73" s="94"/>
    </row>
    <row r="74" spans="1:29" s="59" customFormat="1" ht="12" x14ac:dyDescent="0.2">
      <c r="A74" s="95"/>
      <c r="B74" s="96"/>
      <c r="C74" s="195" t="s">
        <v>148</v>
      </c>
      <c r="D74" s="195"/>
      <c r="E74" s="195"/>
      <c r="F74" s="97"/>
      <c r="G74" s="97"/>
      <c r="H74" s="97"/>
      <c r="I74" s="97"/>
      <c r="J74" s="98"/>
      <c r="K74" s="97"/>
      <c r="L74" s="98">
        <v>2.66</v>
      </c>
      <c r="M74" s="97"/>
      <c r="N74" s="99"/>
      <c r="V74" s="88"/>
      <c r="W74" s="94"/>
      <c r="Z74" s="62" t="s">
        <v>148</v>
      </c>
      <c r="AB74" s="94"/>
    </row>
    <row r="75" spans="1:29" s="59" customFormat="1" ht="33.75" x14ac:dyDescent="0.2">
      <c r="A75" s="95"/>
      <c r="B75" s="96" t="s">
        <v>304</v>
      </c>
      <c r="C75" s="195" t="s">
        <v>305</v>
      </c>
      <c r="D75" s="195"/>
      <c r="E75" s="195"/>
      <c r="F75" s="97" t="s">
        <v>151</v>
      </c>
      <c r="G75" s="97" t="s">
        <v>306</v>
      </c>
      <c r="H75" s="97"/>
      <c r="I75" s="97" t="s">
        <v>306</v>
      </c>
      <c r="J75" s="98"/>
      <c r="K75" s="97"/>
      <c r="L75" s="98">
        <v>1.97</v>
      </c>
      <c r="M75" s="97"/>
      <c r="N75" s="99"/>
      <c r="V75" s="88"/>
      <c r="W75" s="94"/>
      <c r="Z75" s="62" t="s">
        <v>305</v>
      </c>
      <c r="AB75" s="94"/>
    </row>
    <row r="76" spans="1:29" s="59" customFormat="1" ht="33.75" x14ac:dyDescent="0.2">
      <c r="A76" s="95"/>
      <c r="B76" s="96" t="s">
        <v>307</v>
      </c>
      <c r="C76" s="195" t="s">
        <v>308</v>
      </c>
      <c r="D76" s="195"/>
      <c r="E76" s="195"/>
      <c r="F76" s="97" t="s">
        <v>151</v>
      </c>
      <c r="G76" s="97" t="s">
        <v>309</v>
      </c>
      <c r="H76" s="97"/>
      <c r="I76" s="97" t="s">
        <v>309</v>
      </c>
      <c r="J76" s="98"/>
      <c r="K76" s="97"/>
      <c r="L76" s="98">
        <v>0.96</v>
      </c>
      <c r="M76" s="97"/>
      <c r="N76" s="99"/>
      <c r="V76" s="88"/>
      <c r="W76" s="94"/>
      <c r="Z76" s="62" t="s">
        <v>308</v>
      </c>
      <c r="AB76" s="94"/>
    </row>
    <row r="77" spans="1:29" s="59" customFormat="1" ht="12" x14ac:dyDescent="0.2">
      <c r="A77" s="103"/>
      <c r="B77" s="104"/>
      <c r="C77" s="197" t="s">
        <v>156</v>
      </c>
      <c r="D77" s="197"/>
      <c r="E77" s="197"/>
      <c r="F77" s="91"/>
      <c r="G77" s="91"/>
      <c r="H77" s="91"/>
      <c r="I77" s="91"/>
      <c r="J77" s="92"/>
      <c r="K77" s="91"/>
      <c r="L77" s="92">
        <v>5.59</v>
      </c>
      <c r="M77" s="100"/>
      <c r="N77" s="93"/>
      <c r="V77" s="88"/>
      <c r="W77" s="94"/>
      <c r="AB77" s="94" t="s">
        <v>156</v>
      </c>
    </row>
    <row r="78" spans="1:29" s="59" customFormat="1" ht="22.5" x14ac:dyDescent="0.2">
      <c r="A78" s="89" t="s">
        <v>179</v>
      </c>
      <c r="B78" s="90" t="s">
        <v>335</v>
      </c>
      <c r="C78" s="197" t="s">
        <v>336</v>
      </c>
      <c r="D78" s="197"/>
      <c r="E78" s="197"/>
      <c r="F78" s="91" t="s">
        <v>317</v>
      </c>
      <c r="G78" s="91"/>
      <c r="H78" s="91"/>
      <c r="I78" s="91" t="s">
        <v>134</v>
      </c>
      <c r="J78" s="92"/>
      <c r="K78" s="91"/>
      <c r="L78" s="92"/>
      <c r="M78" s="91"/>
      <c r="N78" s="93"/>
      <c r="V78" s="88"/>
      <c r="W78" s="94" t="s">
        <v>336</v>
      </c>
      <c r="AB78" s="94"/>
    </row>
    <row r="79" spans="1:29" s="59" customFormat="1" ht="12" x14ac:dyDescent="0.2">
      <c r="A79" s="125"/>
      <c r="B79" s="96"/>
      <c r="C79" s="195" t="s">
        <v>302</v>
      </c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201"/>
      <c r="V79" s="88"/>
      <c r="W79" s="94"/>
      <c r="X79" s="62" t="s">
        <v>302</v>
      </c>
      <c r="AB79" s="94"/>
    </row>
    <row r="80" spans="1:29" s="59" customFormat="1" ht="12" x14ac:dyDescent="0.2">
      <c r="A80" s="95"/>
      <c r="B80" s="96" t="s">
        <v>134</v>
      </c>
      <c r="C80" s="195" t="s">
        <v>138</v>
      </c>
      <c r="D80" s="195"/>
      <c r="E80" s="195"/>
      <c r="F80" s="97"/>
      <c r="G80" s="97"/>
      <c r="H80" s="97"/>
      <c r="I80" s="97"/>
      <c r="J80" s="98">
        <v>41.49</v>
      </c>
      <c r="K80" s="97" t="s">
        <v>160</v>
      </c>
      <c r="L80" s="98">
        <v>33.19</v>
      </c>
      <c r="M80" s="97"/>
      <c r="N80" s="99"/>
      <c r="V80" s="88"/>
      <c r="W80" s="94"/>
      <c r="Y80" s="62" t="s">
        <v>138</v>
      </c>
      <c r="AB80" s="94"/>
    </row>
    <row r="81" spans="1:31" s="59" customFormat="1" ht="12" x14ac:dyDescent="0.2">
      <c r="A81" s="95"/>
      <c r="B81" s="96"/>
      <c r="C81" s="195" t="s">
        <v>142</v>
      </c>
      <c r="D81" s="195"/>
      <c r="E81" s="195"/>
      <c r="F81" s="97" t="s">
        <v>143</v>
      </c>
      <c r="G81" s="97" t="s">
        <v>337</v>
      </c>
      <c r="H81" s="97"/>
      <c r="I81" s="97" t="s">
        <v>337</v>
      </c>
      <c r="J81" s="98"/>
      <c r="K81" s="97"/>
      <c r="L81" s="98"/>
      <c r="M81" s="97"/>
      <c r="N81" s="99"/>
      <c r="V81" s="88"/>
      <c r="W81" s="94"/>
      <c r="Z81" s="62" t="s">
        <v>142</v>
      </c>
      <c r="AB81" s="94"/>
    </row>
    <row r="82" spans="1:31" s="59" customFormat="1" ht="12" x14ac:dyDescent="0.2">
      <c r="A82" s="95"/>
      <c r="B82" s="96"/>
      <c r="C82" s="202" t="s">
        <v>147</v>
      </c>
      <c r="D82" s="202"/>
      <c r="E82" s="202"/>
      <c r="F82" s="100"/>
      <c r="G82" s="100"/>
      <c r="H82" s="100"/>
      <c r="I82" s="100"/>
      <c r="J82" s="101">
        <v>41.49</v>
      </c>
      <c r="K82" s="100"/>
      <c r="L82" s="101">
        <v>33.19</v>
      </c>
      <c r="M82" s="100"/>
      <c r="N82" s="102"/>
      <c r="V82" s="88"/>
      <c r="W82" s="94"/>
      <c r="AA82" s="62" t="s">
        <v>147</v>
      </c>
      <c r="AB82" s="94"/>
    </row>
    <row r="83" spans="1:31" s="59" customFormat="1" ht="12" x14ac:dyDescent="0.2">
      <c r="A83" s="95"/>
      <c r="B83" s="96"/>
      <c r="C83" s="195" t="s">
        <v>148</v>
      </c>
      <c r="D83" s="195"/>
      <c r="E83" s="195"/>
      <c r="F83" s="97"/>
      <c r="G83" s="97"/>
      <c r="H83" s="97"/>
      <c r="I83" s="97"/>
      <c r="J83" s="98"/>
      <c r="K83" s="97"/>
      <c r="L83" s="98">
        <v>33.19</v>
      </c>
      <c r="M83" s="97"/>
      <c r="N83" s="99"/>
      <c r="V83" s="88"/>
      <c r="W83" s="94"/>
      <c r="Z83" s="62" t="s">
        <v>148</v>
      </c>
      <c r="AB83" s="94"/>
    </row>
    <row r="84" spans="1:31" s="59" customFormat="1" ht="33.75" x14ac:dyDescent="0.2">
      <c r="A84" s="95"/>
      <c r="B84" s="96" t="s">
        <v>304</v>
      </c>
      <c r="C84" s="195" t="s">
        <v>305</v>
      </c>
      <c r="D84" s="195"/>
      <c r="E84" s="195"/>
      <c r="F84" s="97" t="s">
        <v>151</v>
      </c>
      <c r="G84" s="97" t="s">
        <v>306</v>
      </c>
      <c r="H84" s="97"/>
      <c r="I84" s="97" t="s">
        <v>306</v>
      </c>
      <c r="J84" s="98"/>
      <c r="K84" s="97"/>
      <c r="L84" s="98">
        <v>24.56</v>
      </c>
      <c r="M84" s="97"/>
      <c r="N84" s="99"/>
      <c r="V84" s="88"/>
      <c r="W84" s="94"/>
      <c r="Z84" s="62" t="s">
        <v>305</v>
      </c>
      <c r="AB84" s="94"/>
    </row>
    <row r="85" spans="1:31" s="59" customFormat="1" ht="33.75" x14ac:dyDescent="0.2">
      <c r="A85" s="95"/>
      <c r="B85" s="96" t="s">
        <v>307</v>
      </c>
      <c r="C85" s="195" t="s">
        <v>308</v>
      </c>
      <c r="D85" s="195"/>
      <c r="E85" s="195"/>
      <c r="F85" s="97" t="s">
        <v>151</v>
      </c>
      <c r="G85" s="97" t="s">
        <v>309</v>
      </c>
      <c r="H85" s="97"/>
      <c r="I85" s="97" t="s">
        <v>309</v>
      </c>
      <c r="J85" s="98"/>
      <c r="K85" s="97"/>
      <c r="L85" s="98">
        <v>11.95</v>
      </c>
      <c r="M85" s="97"/>
      <c r="N85" s="99"/>
      <c r="V85" s="88"/>
      <c r="W85" s="94"/>
      <c r="Z85" s="62" t="s">
        <v>308</v>
      </c>
      <c r="AB85" s="94"/>
    </row>
    <row r="86" spans="1:31" s="59" customFormat="1" ht="12" x14ac:dyDescent="0.2">
      <c r="A86" s="103"/>
      <c r="B86" s="104"/>
      <c r="C86" s="197" t="s">
        <v>156</v>
      </c>
      <c r="D86" s="197"/>
      <c r="E86" s="197"/>
      <c r="F86" s="91"/>
      <c r="G86" s="91"/>
      <c r="H86" s="91"/>
      <c r="I86" s="91"/>
      <c r="J86" s="92"/>
      <c r="K86" s="91"/>
      <c r="L86" s="92">
        <v>69.7</v>
      </c>
      <c r="M86" s="100"/>
      <c r="N86" s="93"/>
      <c r="V86" s="88"/>
      <c r="W86" s="94"/>
      <c r="AB86" s="94" t="s">
        <v>156</v>
      </c>
    </row>
    <row r="87" spans="1:31" s="59" customFormat="1" ht="1.5" customHeight="1" x14ac:dyDescent="0.2">
      <c r="A87" s="106"/>
      <c r="B87" s="104"/>
      <c r="C87" s="104"/>
      <c r="D87" s="104"/>
      <c r="E87" s="104"/>
      <c r="F87" s="106"/>
      <c r="G87" s="106"/>
      <c r="H87" s="106"/>
      <c r="I87" s="106"/>
      <c r="J87" s="112"/>
      <c r="K87" s="106"/>
      <c r="L87" s="112"/>
      <c r="M87" s="97"/>
      <c r="N87" s="112"/>
      <c r="V87" s="88"/>
      <c r="W87" s="94"/>
      <c r="AB87" s="94"/>
    </row>
    <row r="88" spans="1:31" s="59" customFormat="1" ht="2.25" customHeight="1" x14ac:dyDescent="0.2"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126"/>
      <c r="M88" s="127"/>
      <c r="N88" s="128"/>
    </row>
    <row r="89" spans="1:31" s="59" customFormat="1" x14ac:dyDescent="0.2">
      <c r="A89" s="113"/>
      <c r="B89" s="114"/>
      <c r="C89" s="197" t="s">
        <v>273</v>
      </c>
      <c r="D89" s="197"/>
      <c r="E89" s="197"/>
      <c r="F89" s="197"/>
      <c r="G89" s="197"/>
      <c r="H89" s="197"/>
      <c r="I89" s="197"/>
      <c r="J89" s="197"/>
      <c r="K89" s="197"/>
      <c r="L89" s="115"/>
      <c r="M89" s="129"/>
      <c r="N89" s="117"/>
      <c r="AD89" s="94" t="s">
        <v>273</v>
      </c>
    </row>
    <row r="90" spans="1:31" s="59" customFormat="1" x14ac:dyDescent="0.2">
      <c r="A90" s="118"/>
      <c r="B90" s="96"/>
      <c r="C90" s="195" t="s">
        <v>230</v>
      </c>
      <c r="D90" s="195"/>
      <c r="E90" s="195"/>
      <c r="F90" s="195"/>
      <c r="G90" s="195"/>
      <c r="H90" s="195"/>
      <c r="I90" s="195"/>
      <c r="J90" s="195"/>
      <c r="K90" s="195"/>
      <c r="L90" s="119">
        <v>168.2</v>
      </c>
      <c r="M90" s="130"/>
      <c r="N90" s="121"/>
      <c r="AD90" s="94"/>
      <c r="AE90" s="62" t="s">
        <v>230</v>
      </c>
    </row>
    <row r="91" spans="1:31" s="59" customFormat="1" x14ac:dyDescent="0.2">
      <c r="A91" s="118"/>
      <c r="B91" s="96"/>
      <c r="C91" s="195" t="s">
        <v>231</v>
      </c>
      <c r="D91" s="195"/>
      <c r="E91" s="195"/>
      <c r="F91" s="195"/>
      <c r="G91" s="195"/>
      <c r="H91" s="195"/>
      <c r="I91" s="195"/>
      <c r="J91" s="195"/>
      <c r="K91" s="195"/>
      <c r="L91" s="119"/>
      <c r="M91" s="130"/>
      <c r="N91" s="121"/>
      <c r="AD91" s="94"/>
      <c r="AE91" s="62" t="s">
        <v>231</v>
      </c>
    </row>
    <row r="92" spans="1:31" s="59" customFormat="1" x14ac:dyDescent="0.2">
      <c r="A92" s="118"/>
      <c r="B92" s="96"/>
      <c r="C92" s="195" t="s">
        <v>232</v>
      </c>
      <c r="D92" s="195"/>
      <c r="E92" s="195"/>
      <c r="F92" s="195"/>
      <c r="G92" s="195"/>
      <c r="H92" s="195"/>
      <c r="I92" s="195"/>
      <c r="J92" s="195"/>
      <c r="K92" s="195"/>
      <c r="L92" s="119">
        <v>168.2</v>
      </c>
      <c r="M92" s="130"/>
      <c r="N92" s="121"/>
      <c r="AD92" s="94"/>
      <c r="AE92" s="62" t="s">
        <v>232</v>
      </c>
    </row>
    <row r="93" spans="1:31" s="59" customFormat="1" x14ac:dyDescent="0.2">
      <c r="A93" s="118"/>
      <c r="B93" s="96"/>
      <c r="C93" s="195" t="s">
        <v>341</v>
      </c>
      <c r="D93" s="195"/>
      <c r="E93" s="195"/>
      <c r="F93" s="195"/>
      <c r="G93" s="195"/>
      <c r="H93" s="195"/>
      <c r="I93" s="195"/>
      <c r="J93" s="195"/>
      <c r="K93" s="195"/>
      <c r="L93" s="119">
        <v>353.23</v>
      </c>
      <c r="M93" s="130"/>
      <c r="N93" s="121"/>
      <c r="AD93" s="94"/>
      <c r="AE93" s="62" t="s">
        <v>341</v>
      </c>
    </row>
    <row r="94" spans="1:31" s="59" customFormat="1" x14ac:dyDescent="0.2">
      <c r="A94" s="118"/>
      <c r="B94" s="96"/>
      <c r="C94" s="195" t="s">
        <v>342</v>
      </c>
      <c r="D94" s="195"/>
      <c r="E94" s="195"/>
      <c r="F94" s="195"/>
      <c r="G94" s="195"/>
      <c r="H94" s="195"/>
      <c r="I94" s="195"/>
      <c r="J94" s="195"/>
      <c r="K94" s="195"/>
      <c r="L94" s="119">
        <v>353.23</v>
      </c>
      <c r="M94" s="130"/>
      <c r="N94" s="121"/>
      <c r="AD94" s="94"/>
      <c r="AE94" s="62" t="s">
        <v>342</v>
      </c>
    </row>
    <row r="95" spans="1:31" s="59" customFormat="1" x14ac:dyDescent="0.2">
      <c r="A95" s="118"/>
      <c r="B95" s="96"/>
      <c r="C95" s="195" t="s">
        <v>343</v>
      </c>
      <c r="D95" s="195"/>
      <c r="E95" s="195"/>
      <c r="F95" s="195"/>
      <c r="G95" s="195"/>
      <c r="H95" s="195"/>
      <c r="I95" s="195"/>
      <c r="J95" s="195"/>
      <c r="K95" s="195"/>
      <c r="L95" s="119"/>
      <c r="M95" s="130"/>
      <c r="N95" s="121"/>
      <c r="AD95" s="94"/>
      <c r="AE95" s="62" t="s">
        <v>343</v>
      </c>
    </row>
    <row r="96" spans="1:31" s="59" customFormat="1" x14ac:dyDescent="0.2">
      <c r="A96" s="118"/>
      <c r="B96" s="96"/>
      <c r="C96" s="195" t="s">
        <v>344</v>
      </c>
      <c r="D96" s="195"/>
      <c r="E96" s="195"/>
      <c r="F96" s="195"/>
      <c r="G96" s="195"/>
      <c r="H96" s="195"/>
      <c r="I96" s="195"/>
      <c r="J96" s="195"/>
      <c r="K96" s="195"/>
      <c r="L96" s="119">
        <v>168.2</v>
      </c>
      <c r="M96" s="130"/>
      <c r="N96" s="121"/>
      <c r="AD96" s="94"/>
      <c r="AE96" s="62" t="s">
        <v>344</v>
      </c>
    </row>
    <row r="97" spans="1:32" x14ac:dyDescent="0.2">
      <c r="A97" s="118"/>
      <c r="B97" s="96"/>
      <c r="C97" s="195" t="s">
        <v>345</v>
      </c>
      <c r="D97" s="195"/>
      <c r="E97" s="195"/>
      <c r="F97" s="195"/>
      <c r="G97" s="195"/>
      <c r="H97" s="195"/>
      <c r="I97" s="195"/>
      <c r="J97" s="195"/>
      <c r="K97" s="195"/>
      <c r="L97" s="119">
        <v>124.47</v>
      </c>
      <c r="M97" s="130"/>
      <c r="N97" s="121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94"/>
      <c r="AE97" s="62" t="s">
        <v>345</v>
      </c>
      <c r="AF97" s="59"/>
    </row>
    <row r="98" spans="1:32" x14ac:dyDescent="0.2">
      <c r="A98" s="118"/>
      <c r="B98" s="96"/>
      <c r="C98" s="195" t="s">
        <v>346</v>
      </c>
      <c r="D98" s="195"/>
      <c r="E98" s="195"/>
      <c r="F98" s="195"/>
      <c r="G98" s="195"/>
      <c r="H98" s="195"/>
      <c r="I98" s="195"/>
      <c r="J98" s="195"/>
      <c r="K98" s="195"/>
      <c r="L98" s="119">
        <v>60.56</v>
      </c>
      <c r="M98" s="130"/>
      <c r="N98" s="121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94"/>
      <c r="AE98" s="62" t="s">
        <v>346</v>
      </c>
      <c r="AF98" s="59"/>
    </row>
    <row r="99" spans="1:32" x14ac:dyDescent="0.2">
      <c r="A99" s="118"/>
      <c r="B99" s="96"/>
      <c r="C99" s="195" t="s">
        <v>244</v>
      </c>
      <c r="D99" s="195"/>
      <c r="E99" s="195"/>
      <c r="F99" s="195"/>
      <c r="G99" s="195"/>
      <c r="H99" s="195"/>
      <c r="I99" s="195"/>
      <c r="J99" s="195"/>
      <c r="K99" s="195"/>
      <c r="L99" s="119">
        <v>168.2</v>
      </c>
      <c r="M99" s="130"/>
      <c r="N99" s="121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94"/>
      <c r="AE99" s="62" t="s">
        <v>244</v>
      </c>
      <c r="AF99" s="59"/>
    </row>
    <row r="100" spans="1:32" x14ac:dyDescent="0.2">
      <c r="A100" s="118"/>
      <c r="B100" s="96"/>
      <c r="C100" s="195" t="s">
        <v>245</v>
      </c>
      <c r="D100" s="195"/>
      <c r="E100" s="195"/>
      <c r="F100" s="195"/>
      <c r="G100" s="195"/>
      <c r="H100" s="195"/>
      <c r="I100" s="195"/>
      <c r="J100" s="195"/>
      <c r="K100" s="195"/>
      <c r="L100" s="119">
        <v>124.47</v>
      </c>
      <c r="M100" s="130"/>
      <c r="N100" s="121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94"/>
      <c r="AE100" s="62" t="s">
        <v>245</v>
      </c>
      <c r="AF100" s="59"/>
    </row>
    <row r="101" spans="1:32" x14ac:dyDescent="0.2">
      <c r="A101" s="118"/>
      <c r="B101" s="96"/>
      <c r="C101" s="195" t="s">
        <v>246</v>
      </c>
      <c r="D101" s="195"/>
      <c r="E101" s="195"/>
      <c r="F101" s="195"/>
      <c r="G101" s="195"/>
      <c r="H101" s="195"/>
      <c r="I101" s="195"/>
      <c r="J101" s="195"/>
      <c r="K101" s="195"/>
      <c r="L101" s="119">
        <v>60.56</v>
      </c>
      <c r="M101" s="130"/>
      <c r="N101" s="121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94"/>
      <c r="AE101" s="62" t="s">
        <v>246</v>
      </c>
      <c r="AF101" s="59"/>
    </row>
    <row r="102" spans="1:32" x14ac:dyDescent="0.2">
      <c r="A102" s="118"/>
      <c r="B102" s="112"/>
      <c r="C102" s="196" t="s">
        <v>274</v>
      </c>
      <c r="D102" s="196"/>
      <c r="E102" s="196"/>
      <c r="F102" s="196"/>
      <c r="G102" s="196"/>
      <c r="H102" s="196"/>
      <c r="I102" s="196"/>
      <c r="J102" s="196"/>
      <c r="K102" s="196"/>
      <c r="L102" s="122">
        <v>353.23</v>
      </c>
      <c r="M102" s="131"/>
      <c r="N102" s="132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94"/>
      <c r="AE102" s="59"/>
      <c r="AF102" s="94" t="s">
        <v>274</v>
      </c>
    </row>
    <row r="103" spans="1:32" ht="1.5" customHeight="1" x14ac:dyDescent="0.2">
      <c r="B103" s="112"/>
      <c r="C103" s="104"/>
      <c r="D103" s="104"/>
      <c r="E103" s="104"/>
      <c r="F103" s="104"/>
      <c r="G103" s="104"/>
      <c r="H103" s="104"/>
      <c r="I103" s="104"/>
      <c r="J103" s="104"/>
      <c r="K103" s="104"/>
      <c r="L103" s="122"/>
      <c r="M103" s="123"/>
      <c r="N103" s="133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</row>
  </sheetData>
  <mergeCells count="87">
    <mergeCell ref="A18:N18"/>
    <mergeCell ref="A4:C4"/>
    <mergeCell ref="K4:N4"/>
    <mergeCell ref="A5:D5"/>
    <mergeCell ref="J5:N5"/>
    <mergeCell ref="A6:D6"/>
    <mergeCell ref="J6:N6"/>
    <mergeCell ref="D10:N10"/>
    <mergeCell ref="A13:N13"/>
    <mergeCell ref="A14:N14"/>
    <mergeCell ref="A16:N16"/>
    <mergeCell ref="A17:N17"/>
    <mergeCell ref="C42:N42"/>
    <mergeCell ref="C43:E43"/>
    <mergeCell ref="C44:E44"/>
    <mergeCell ref="C45:E45"/>
    <mergeCell ref="A20:N20"/>
    <mergeCell ref="A21:N21"/>
    <mergeCell ref="B23:F23"/>
    <mergeCell ref="B24:F24"/>
    <mergeCell ref="L33:M33"/>
    <mergeCell ref="C41:E41"/>
    <mergeCell ref="A36:A38"/>
    <mergeCell ref="B36:B38"/>
    <mergeCell ref="C36:E38"/>
    <mergeCell ref="F36:F38"/>
    <mergeCell ref="J36:L37"/>
    <mergeCell ref="M36:M38"/>
    <mergeCell ref="N36:N38"/>
    <mergeCell ref="C39:E39"/>
    <mergeCell ref="A40:N40"/>
    <mergeCell ref="G36:I37"/>
    <mergeCell ref="C46:E46"/>
    <mergeCell ref="C59:E59"/>
    <mergeCell ref="C48:E48"/>
    <mergeCell ref="C49:E49"/>
    <mergeCell ref="C50:E50"/>
    <mergeCell ref="C51:N51"/>
    <mergeCell ref="C52:E52"/>
    <mergeCell ref="C53:E53"/>
    <mergeCell ref="C54:E54"/>
    <mergeCell ref="C55:E55"/>
    <mergeCell ref="C56:E56"/>
    <mergeCell ref="C57:E57"/>
    <mergeCell ref="C58:E58"/>
    <mergeCell ref="C47:E47"/>
    <mergeCell ref="C71:E71"/>
    <mergeCell ref="C60:N60"/>
    <mergeCell ref="C61:E61"/>
    <mergeCell ref="C62:E62"/>
    <mergeCell ref="C63:E63"/>
    <mergeCell ref="C64:E64"/>
    <mergeCell ref="C65:E65"/>
    <mergeCell ref="C66:E66"/>
    <mergeCell ref="C67:E67"/>
    <mergeCell ref="C68:E68"/>
    <mergeCell ref="C69:N69"/>
    <mergeCell ref="C70:N70"/>
    <mergeCell ref="C83:E83"/>
    <mergeCell ref="C72:E72"/>
    <mergeCell ref="C73:E73"/>
    <mergeCell ref="C74:E74"/>
    <mergeCell ref="C75:E75"/>
    <mergeCell ref="C76:E76"/>
    <mergeCell ref="C77:E77"/>
    <mergeCell ref="C78:E78"/>
    <mergeCell ref="C79:N79"/>
    <mergeCell ref="C80:E80"/>
    <mergeCell ref="C81:E81"/>
    <mergeCell ref="C82:E82"/>
    <mergeCell ref="C97:K97"/>
    <mergeCell ref="C84:E84"/>
    <mergeCell ref="C85:E85"/>
    <mergeCell ref="C86:E86"/>
    <mergeCell ref="C89:K89"/>
    <mergeCell ref="C90:K90"/>
    <mergeCell ref="C91:K91"/>
    <mergeCell ref="C92:K92"/>
    <mergeCell ref="C93:K93"/>
    <mergeCell ref="C94:K94"/>
    <mergeCell ref="C95:K95"/>
    <mergeCell ref="C96:K96"/>
    <mergeCell ref="C98:K98"/>
    <mergeCell ref="C99:K99"/>
    <mergeCell ref="C100:K100"/>
    <mergeCell ref="C101:K101"/>
    <mergeCell ref="C102:K102"/>
  </mergeCells>
  <printOptions horizontalCentered="1"/>
  <pageMargins left="0.39370077848434498" right="0.23622047901153601" top="0.35433071851730302" bottom="0.31496062874794001" header="0.118110239505768" footer="0.118110239505768"/>
  <pageSetup paperSize="9" scale="70" fitToHeight="0" orientation="portrait" r:id="rId1"/>
  <headerFooter>
    <oddHeader>&amp;LГРАНД-Смета, версия 2021.2</oddHeader>
    <oddFooter>&amp;R&amp;8Страница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A1:M54"/>
  <sheetViews>
    <sheetView showGridLines="0" zoomScaleNormal="100" workbookViewId="0">
      <selection activeCell="F28" sqref="F28"/>
    </sheetView>
  </sheetViews>
  <sheetFormatPr defaultRowHeight="12.75" x14ac:dyDescent="0.2"/>
  <cols>
    <col min="1" max="1" width="5" style="1" customWidth="1"/>
    <col min="2" max="2" width="17.85546875" style="2" customWidth="1"/>
    <col min="3" max="3" width="48.42578125" style="2" customWidth="1"/>
    <col min="4" max="4" width="10.85546875" style="7" bestFit="1" customWidth="1"/>
    <col min="5" max="5" width="18.5703125" style="7" customWidth="1"/>
    <col min="6" max="7" width="15.28515625" style="7" customWidth="1"/>
    <col min="8" max="8" width="16.28515625" style="7" customWidth="1"/>
    <col min="9" max="9" width="12.28515625" style="10" customWidth="1"/>
    <col min="10" max="10" width="13" style="10" customWidth="1"/>
    <col min="11" max="11" width="13.42578125" style="10" customWidth="1"/>
    <col min="12" max="12" width="12.5703125" style="10" customWidth="1"/>
    <col min="13" max="13" width="13.42578125" style="10" customWidth="1"/>
    <col min="14" max="16384" width="9.140625" style="3"/>
  </cols>
  <sheetData>
    <row r="1" spans="1:13" x14ac:dyDescent="0.2">
      <c r="E1" s="7" t="s">
        <v>699</v>
      </c>
      <c r="L1" s="11"/>
      <c r="M1" s="11"/>
    </row>
    <row r="2" spans="1:13" x14ac:dyDescent="0.2">
      <c r="L2" s="11"/>
      <c r="M2" s="11"/>
    </row>
    <row r="3" spans="1:13" x14ac:dyDescent="0.2">
      <c r="A3" s="172" t="s">
        <v>5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x14ac:dyDescent="0.2">
      <c r="I4" s="12"/>
      <c r="K4" s="11"/>
      <c r="L4" s="11"/>
      <c r="M4" s="11"/>
    </row>
    <row r="5" spans="1:13" s="19" customFormat="1" ht="26.25" customHeight="1" x14ac:dyDescent="0.2">
      <c r="A5" s="231" t="s">
        <v>64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</row>
    <row r="6" spans="1:13" x14ac:dyDescent="0.2">
      <c r="I6" s="13" t="s">
        <v>0</v>
      </c>
      <c r="K6" s="11"/>
      <c r="L6" s="11"/>
      <c r="M6" s="11"/>
    </row>
    <row r="7" spans="1:13" x14ac:dyDescent="0.2">
      <c r="I7" s="13"/>
      <c r="K7" s="11"/>
      <c r="L7" s="11"/>
      <c r="M7" s="11"/>
    </row>
    <row r="8" spans="1:13" s="19" customFormat="1" x14ac:dyDescent="0.2">
      <c r="A8" s="20"/>
      <c r="B8" s="21"/>
      <c r="C8" s="21"/>
      <c r="D8" s="21"/>
      <c r="E8" s="21"/>
      <c r="F8" s="21"/>
      <c r="G8" s="21"/>
      <c r="H8" s="21"/>
      <c r="I8" s="13"/>
      <c r="J8" s="10"/>
      <c r="K8" s="11"/>
      <c r="L8" s="11"/>
      <c r="M8" s="11"/>
    </row>
    <row r="9" spans="1:13" s="19" customFormat="1" x14ac:dyDescent="0.2">
      <c r="A9" s="20"/>
      <c r="B9" s="21"/>
      <c r="C9" s="21" t="s">
        <v>57</v>
      </c>
      <c r="D9" s="21"/>
      <c r="E9" s="21"/>
      <c r="F9" s="21"/>
      <c r="G9" s="21"/>
      <c r="H9" s="21"/>
      <c r="I9" s="13" t="s">
        <v>41</v>
      </c>
      <c r="J9" s="10"/>
      <c r="K9" s="11"/>
      <c r="L9" s="11"/>
      <c r="M9" s="11"/>
    </row>
    <row r="10" spans="1:13" s="19" customFormat="1" x14ac:dyDescent="0.2">
      <c r="A10" s="20"/>
      <c r="B10" s="21"/>
      <c r="C10" s="21" t="s">
        <v>38</v>
      </c>
      <c r="D10" s="21"/>
      <c r="E10" s="21"/>
      <c r="F10" s="21"/>
      <c r="G10" s="21"/>
      <c r="H10" s="21"/>
      <c r="I10" s="13"/>
      <c r="J10" s="10"/>
      <c r="K10" s="11"/>
      <c r="L10" s="11"/>
      <c r="M10" s="11"/>
    </row>
    <row r="11" spans="1:13" s="19" customFormat="1" x14ac:dyDescent="0.2">
      <c r="A11" s="20"/>
      <c r="B11" s="21"/>
      <c r="C11" s="32" t="s">
        <v>52</v>
      </c>
      <c r="D11" s="32" t="s">
        <v>58</v>
      </c>
      <c r="E11" s="21"/>
      <c r="F11" s="21"/>
      <c r="G11" s="21"/>
      <c r="H11" s="21"/>
      <c r="I11" s="13"/>
      <c r="J11" s="10"/>
      <c r="K11" s="11"/>
      <c r="L11" s="11"/>
      <c r="M11" s="11"/>
    </row>
    <row r="12" spans="1:13" s="19" customFormat="1" x14ac:dyDescent="0.2">
      <c r="A12" s="20"/>
      <c r="B12" s="21"/>
      <c r="C12" s="32" t="s">
        <v>53</v>
      </c>
      <c r="D12" s="32" t="s">
        <v>59</v>
      </c>
      <c r="E12" s="21"/>
      <c r="F12" s="21"/>
      <c r="G12" s="21"/>
      <c r="H12" s="21"/>
      <c r="I12" s="13"/>
      <c r="J12" s="10"/>
      <c r="K12" s="11"/>
      <c r="L12" s="11"/>
      <c r="M12" s="11"/>
    </row>
    <row r="13" spans="1:13" s="19" customFormat="1" x14ac:dyDescent="0.2">
      <c r="A13" s="20"/>
      <c r="B13" s="21"/>
      <c r="C13" s="32" t="s">
        <v>54</v>
      </c>
      <c r="D13" s="32" t="s">
        <v>60</v>
      </c>
      <c r="E13" s="21"/>
      <c r="F13" s="21"/>
      <c r="G13" s="21"/>
      <c r="H13" s="21"/>
      <c r="I13" s="13"/>
      <c r="J13" s="10"/>
      <c r="K13" s="11"/>
      <c r="L13" s="11"/>
      <c r="M13" s="11"/>
    </row>
    <row r="14" spans="1:13" s="19" customFormat="1" x14ac:dyDescent="0.2">
      <c r="A14" s="20"/>
      <c r="B14" s="21"/>
      <c r="C14" s="21" t="s">
        <v>39</v>
      </c>
      <c r="D14" s="21" t="s">
        <v>56</v>
      </c>
      <c r="E14" s="21"/>
      <c r="F14" s="21"/>
      <c r="G14" s="21"/>
      <c r="H14" s="21"/>
      <c r="I14" s="13"/>
      <c r="J14" s="10"/>
      <c r="K14" s="11"/>
      <c r="L14" s="11"/>
      <c r="M14" s="11"/>
    </row>
    <row r="15" spans="1:13" s="19" customFormat="1" x14ac:dyDescent="0.2">
      <c r="A15" s="20"/>
      <c r="B15" s="21"/>
      <c r="C15" s="21" t="s">
        <v>40</v>
      </c>
      <c r="D15" s="21" t="s">
        <v>61</v>
      </c>
      <c r="E15" s="21"/>
      <c r="F15" s="21"/>
      <c r="G15" s="21"/>
      <c r="H15" s="21"/>
      <c r="I15" s="13"/>
      <c r="J15" s="10"/>
      <c r="K15" s="11"/>
      <c r="L15" s="11"/>
      <c r="M15" s="11"/>
    </row>
    <row r="16" spans="1:13" x14ac:dyDescent="0.2">
      <c r="C16" s="2" t="s">
        <v>43</v>
      </c>
      <c r="D16" s="21" t="s">
        <v>62</v>
      </c>
      <c r="I16" s="13"/>
      <c r="K16" s="11"/>
      <c r="L16" s="11"/>
      <c r="M16" s="11"/>
    </row>
    <row r="17" spans="1:13" x14ac:dyDescent="0.2">
      <c r="C17" s="2" t="s">
        <v>45</v>
      </c>
      <c r="D17" s="7" t="s">
        <v>55</v>
      </c>
      <c r="I17" s="13"/>
      <c r="K17" s="11"/>
      <c r="L17" s="11"/>
      <c r="M17" s="11"/>
    </row>
    <row r="18" spans="1:13" x14ac:dyDescent="0.2">
      <c r="M18" s="11"/>
    </row>
    <row r="19" spans="1:13" x14ac:dyDescent="0.2">
      <c r="I19" s="12"/>
      <c r="J19" s="11"/>
      <c r="K19" s="11"/>
      <c r="L19" s="11"/>
      <c r="M19" s="11"/>
    </row>
    <row r="20" spans="1:13" ht="8.25" customHeight="1" x14ac:dyDescent="0.2">
      <c r="I20" s="11"/>
      <c r="J20" s="11"/>
      <c r="K20" s="11"/>
      <c r="L20" s="11"/>
      <c r="M20" s="11"/>
    </row>
    <row r="21" spans="1:13" ht="20.25" customHeight="1" x14ac:dyDescent="0.2">
      <c r="A21" s="174" t="s">
        <v>1</v>
      </c>
      <c r="B21" s="175" t="s">
        <v>6</v>
      </c>
      <c r="C21" s="175" t="s">
        <v>7</v>
      </c>
      <c r="D21" s="176" t="s">
        <v>34</v>
      </c>
      <c r="E21" s="177"/>
      <c r="F21" s="177"/>
      <c r="G21" s="178"/>
      <c r="H21" s="179" t="s">
        <v>35</v>
      </c>
      <c r="I21" s="182" t="s">
        <v>36</v>
      </c>
      <c r="J21" s="182"/>
      <c r="K21" s="182"/>
      <c r="L21" s="182"/>
      <c r="M21" s="183" t="s">
        <v>37</v>
      </c>
    </row>
    <row r="22" spans="1:13" ht="38.25" customHeight="1" x14ac:dyDescent="0.2">
      <c r="A22" s="174"/>
      <c r="B22" s="175"/>
      <c r="C22" s="175"/>
      <c r="D22" s="179" t="s">
        <v>8</v>
      </c>
      <c r="E22" s="179" t="s">
        <v>2</v>
      </c>
      <c r="F22" s="179" t="s">
        <v>3</v>
      </c>
      <c r="G22" s="179" t="s">
        <v>4</v>
      </c>
      <c r="H22" s="180"/>
      <c r="I22" s="183" t="s">
        <v>8</v>
      </c>
      <c r="J22" s="183" t="s">
        <v>2</v>
      </c>
      <c r="K22" s="183" t="s">
        <v>3</v>
      </c>
      <c r="L22" s="183" t="s">
        <v>4</v>
      </c>
      <c r="M22" s="183"/>
    </row>
    <row r="23" spans="1:13" x14ac:dyDescent="0.2">
      <c r="A23" s="174"/>
      <c r="B23" s="175"/>
      <c r="C23" s="175"/>
      <c r="D23" s="180"/>
      <c r="E23" s="180"/>
      <c r="F23" s="180"/>
      <c r="G23" s="180"/>
      <c r="H23" s="180"/>
      <c r="I23" s="183"/>
      <c r="J23" s="183"/>
      <c r="K23" s="183"/>
      <c r="L23" s="183"/>
      <c r="M23" s="183"/>
    </row>
    <row r="24" spans="1:13" x14ac:dyDescent="0.2">
      <c r="A24" s="174"/>
      <c r="B24" s="175"/>
      <c r="C24" s="175"/>
      <c r="D24" s="181"/>
      <c r="E24" s="181"/>
      <c r="F24" s="181"/>
      <c r="G24" s="181"/>
      <c r="H24" s="181"/>
      <c r="I24" s="183"/>
      <c r="J24" s="183"/>
      <c r="K24" s="183"/>
      <c r="L24" s="183"/>
      <c r="M24" s="183"/>
    </row>
    <row r="25" spans="1:13" x14ac:dyDescent="0.2">
      <c r="A25" s="4">
        <v>1</v>
      </c>
      <c r="B25" s="5">
        <v>2</v>
      </c>
      <c r="C25" s="5">
        <v>3</v>
      </c>
      <c r="D25" s="8">
        <v>4</v>
      </c>
      <c r="E25" s="8">
        <v>5</v>
      </c>
      <c r="F25" s="8">
        <v>6</v>
      </c>
      <c r="G25" s="8">
        <v>7</v>
      </c>
      <c r="H25" s="9">
        <v>8</v>
      </c>
      <c r="I25" s="14">
        <v>9</v>
      </c>
      <c r="J25" s="14">
        <v>10</v>
      </c>
      <c r="K25" s="15">
        <v>11</v>
      </c>
      <c r="L25" s="15">
        <v>12</v>
      </c>
      <c r="M25" s="15">
        <v>13</v>
      </c>
    </row>
    <row r="26" spans="1:13" ht="12.75" customHeight="1" x14ac:dyDescent="0.2">
      <c r="A26" s="192" t="s">
        <v>9</v>
      </c>
      <c r="B26" s="193"/>
      <c r="C26" s="193"/>
      <c r="D26" s="38"/>
      <c r="E26" s="38"/>
      <c r="F26" s="38"/>
      <c r="G26" s="38"/>
      <c r="H26" s="38"/>
      <c r="I26" s="30"/>
      <c r="J26" s="30"/>
      <c r="K26" s="30"/>
      <c r="L26" s="30"/>
      <c r="M26" s="30"/>
    </row>
    <row r="27" spans="1:13" x14ac:dyDescent="0.2">
      <c r="A27" s="17">
        <v>1</v>
      </c>
      <c r="B27" s="16" t="s">
        <v>28</v>
      </c>
      <c r="C27" s="16" t="s">
        <v>44</v>
      </c>
      <c r="D27" s="36"/>
      <c r="E27" s="36"/>
      <c r="F27" s="36"/>
      <c r="G27" s="37">
        <v>145.91</v>
      </c>
      <c r="H27" s="37">
        <f>SUM(D27:G27)</f>
        <v>145.91</v>
      </c>
      <c r="I27" s="39"/>
      <c r="J27" s="39"/>
      <c r="K27" s="39"/>
      <c r="L27" s="23">
        <v>747.07</v>
      </c>
      <c r="M27" s="23">
        <f>SUM(I27:L27)</f>
        <v>747.07</v>
      </c>
    </row>
    <row r="28" spans="1:13" ht="27.95" customHeight="1" x14ac:dyDescent="0.2">
      <c r="A28" s="18"/>
      <c r="B28" s="186" t="s">
        <v>10</v>
      </c>
      <c r="C28" s="187"/>
      <c r="D28" s="36"/>
      <c r="E28" s="36"/>
      <c r="F28" s="36"/>
      <c r="G28" s="37">
        <f>G27</f>
        <v>145.91</v>
      </c>
      <c r="H28" s="37">
        <f>SUM(D28:G28)</f>
        <v>145.91</v>
      </c>
      <c r="I28" s="39"/>
      <c r="J28" s="39"/>
      <c r="K28" s="39"/>
      <c r="L28" s="23">
        <f>SUM(L27)</f>
        <v>747.07</v>
      </c>
      <c r="M28" s="23">
        <f>SUM(I28:L28)</f>
        <v>747.07</v>
      </c>
    </row>
    <row r="29" spans="1:13" s="19" customFormat="1" ht="12.75" customHeight="1" x14ac:dyDescent="0.2">
      <c r="A29" s="190" t="s">
        <v>11</v>
      </c>
      <c r="B29" s="191"/>
      <c r="C29" s="191"/>
      <c r="D29" s="38"/>
      <c r="E29" s="38"/>
      <c r="F29" s="38"/>
      <c r="G29" s="38"/>
      <c r="H29" s="38"/>
      <c r="I29" s="30"/>
      <c r="J29" s="30"/>
      <c r="K29" s="30"/>
      <c r="L29" s="30"/>
      <c r="M29" s="23">
        <f t="shared" ref="M29:M51" si="0">SUM(I29:L29)</f>
        <v>0</v>
      </c>
    </row>
    <row r="30" spans="1:13" x14ac:dyDescent="0.2">
      <c r="A30" s="17">
        <v>2</v>
      </c>
      <c r="B30" s="16" t="s">
        <v>48</v>
      </c>
      <c r="C30" s="16" t="s">
        <v>29</v>
      </c>
      <c r="D30" s="37">
        <v>4514.84</v>
      </c>
      <c r="E30" s="37">
        <v>165.87</v>
      </c>
      <c r="F30" s="37">
        <v>3862.76</v>
      </c>
      <c r="G30" s="36"/>
      <c r="H30" s="37">
        <f>SUM(D30:G30)</f>
        <v>8543.4700000000012</v>
      </c>
      <c r="I30" s="23">
        <v>41244</v>
      </c>
      <c r="J30" s="23">
        <v>2986</v>
      </c>
      <c r="K30" s="23">
        <v>23795</v>
      </c>
      <c r="L30" s="39"/>
      <c r="M30" s="23">
        <f t="shared" si="0"/>
        <v>68025</v>
      </c>
    </row>
    <row r="31" spans="1:13" x14ac:dyDescent="0.2">
      <c r="A31" s="17">
        <v>3</v>
      </c>
      <c r="B31" s="16" t="s">
        <v>30</v>
      </c>
      <c r="C31" s="16" t="s">
        <v>31</v>
      </c>
      <c r="D31" s="37">
        <v>88.56</v>
      </c>
      <c r="E31" s="36"/>
      <c r="F31" s="36"/>
      <c r="G31" s="36"/>
      <c r="H31" s="37">
        <f t="shared" ref="H31:H54" si="1">SUM(D31:G31)</f>
        <v>88.56</v>
      </c>
      <c r="I31" s="23">
        <v>697</v>
      </c>
      <c r="J31" s="39"/>
      <c r="K31" s="39"/>
      <c r="L31" s="39"/>
      <c r="M31" s="23">
        <f t="shared" si="0"/>
        <v>697</v>
      </c>
    </row>
    <row r="32" spans="1:13" ht="27.95" customHeight="1" x14ac:dyDescent="0.2">
      <c r="A32" s="18"/>
      <c r="B32" s="186" t="s">
        <v>12</v>
      </c>
      <c r="C32" s="187"/>
      <c r="D32" s="37">
        <f>D30+D31</f>
        <v>4603.4000000000005</v>
      </c>
      <c r="E32" s="37">
        <f t="shared" ref="E32:F32" si="2">E30+E31</f>
        <v>165.87</v>
      </c>
      <c r="F32" s="37">
        <f t="shared" si="2"/>
        <v>3862.76</v>
      </c>
      <c r="G32" s="37"/>
      <c r="H32" s="37">
        <f>SUM(D32:G32)</f>
        <v>8632.0300000000007</v>
      </c>
      <c r="I32" s="23">
        <f>SUM(I30:I31)</f>
        <v>41941</v>
      </c>
      <c r="J32" s="23">
        <f t="shared" ref="J32" si="3">SUM(J30:J31)</f>
        <v>2986</v>
      </c>
      <c r="K32" s="23">
        <f>SUM(K30:K31)</f>
        <v>23795</v>
      </c>
      <c r="L32" s="23"/>
      <c r="M32" s="23">
        <f>SUM(I32:L32)</f>
        <v>68722</v>
      </c>
    </row>
    <row r="33" spans="1:13" s="19" customFormat="1" ht="12" customHeight="1" x14ac:dyDescent="0.2">
      <c r="A33" s="24"/>
      <c r="B33" s="188" t="s">
        <v>46</v>
      </c>
      <c r="C33" s="189"/>
      <c r="D33" s="37">
        <f>D28+D32</f>
        <v>4603.4000000000005</v>
      </c>
      <c r="E33" s="37">
        <f t="shared" ref="E33:G33" si="4">E28+E32</f>
        <v>165.87</v>
      </c>
      <c r="F33" s="37">
        <f t="shared" si="4"/>
        <v>3862.76</v>
      </c>
      <c r="G33" s="37">
        <f t="shared" si="4"/>
        <v>145.91</v>
      </c>
      <c r="H33" s="37">
        <f>SUM(D33:G33)</f>
        <v>8777.94</v>
      </c>
      <c r="I33" s="23">
        <f>I28+I32</f>
        <v>41941</v>
      </c>
      <c r="J33" s="23">
        <v>2986</v>
      </c>
      <c r="K33" s="23">
        <v>23795</v>
      </c>
      <c r="L33" s="23">
        <v>747.07</v>
      </c>
      <c r="M33" s="25">
        <f>SUM(I33:L33)</f>
        <v>69469.070000000007</v>
      </c>
    </row>
    <row r="34" spans="1:13" ht="12.75" customHeight="1" x14ac:dyDescent="0.2">
      <c r="A34" s="192" t="s">
        <v>13</v>
      </c>
      <c r="B34" s="193"/>
      <c r="C34" s="193"/>
      <c r="D34" s="38"/>
      <c r="E34" s="38"/>
      <c r="F34" s="38"/>
      <c r="G34" s="38"/>
      <c r="H34" s="37">
        <f t="shared" si="1"/>
        <v>0</v>
      </c>
      <c r="I34" s="30"/>
      <c r="J34" s="30"/>
      <c r="K34" s="30"/>
      <c r="L34" s="30"/>
      <c r="M34" s="23">
        <f t="shared" si="0"/>
        <v>0</v>
      </c>
    </row>
    <row r="35" spans="1:13" ht="51" x14ac:dyDescent="0.2">
      <c r="A35" s="17">
        <v>4</v>
      </c>
      <c r="B35" s="16" t="s">
        <v>50</v>
      </c>
      <c r="C35" s="16" t="s">
        <v>14</v>
      </c>
      <c r="D35" s="37">
        <v>87.46</v>
      </c>
      <c r="E35" s="37">
        <v>3.15</v>
      </c>
      <c r="F35" s="36"/>
      <c r="G35" s="36"/>
      <c r="H35" s="37">
        <f t="shared" si="1"/>
        <v>90.61</v>
      </c>
      <c r="I35" s="23">
        <f>I33*1.9%</f>
        <v>796.87900000000002</v>
      </c>
      <c r="J35" s="23">
        <f>J33*1.9%</f>
        <v>56.734000000000002</v>
      </c>
      <c r="K35" s="39"/>
      <c r="L35" s="39"/>
      <c r="M35" s="23">
        <f>SUM(I35:L35)</f>
        <v>853.61300000000006</v>
      </c>
    </row>
    <row r="36" spans="1:13" x14ac:dyDescent="0.2">
      <c r="A36" s="17">
        <v>5</v>
      </c>
      <c r="B36" s="16" t="s">
        <v>32</v>
      </c>
      <c r="C36" s="16" t="s">
        <v>33</v>
      </c>
      <c r="D36" s="36"/>
      <c r="E36" s="36"/>
      <c r="F36" s="36"/>
      <c r="G36" s="37">
        <v>103.71</v>
      </c>
      <c r="H36" s="37">
        <f t="shared" si="1"/>
        <v>103.71</v>
      </c>
      <c r="I36" s="39"/>
      <c r="J36" s="39"/>
      <c r="K36" s="39"/>
      <c r="L36" s="23">
        <v>1266</v>
      </c>
      <c r="M36" s="23">
        <f>SUM(I36:L36)</f>
        <v>1266</v>
      </c>
    </row>
    <row r="37" spans="1:13" ht="12.75" customHeight="1" x14ac:dyDescent="0.2">
      <c r="A37" s="18"/>
      <c r="B37" s="186" t="s">
        <v>15</v>
      </c>
      <c r="C37" s="187"/>
      <c r="D37" s="37">
        <f>D35+D36</f>
        <v>87.46</v>
      </c>
      <c r="E37" s="37">
        <f t="shared" ref="E37:G37" si="5">E35+E36</f>
        <v>3.15</v>
      </c>
      <c r="F37" s="37"/>
      <c r="G37" s="37">
        <f t="shared" si="5"/>
        <v>103.71</v>
      </c>
      <c r="H37" s="37">
        <f t="shared" si="1"/>
        <v>194.32</v>
      </c>
      <c r="I37" s="23">
        <f>SUM(I35:I36)</f>
        <v>796.87900000000002</v>
      </c>
      <c r="J37" s="23">
        <f t="shared" ref="J37:L37" si="6">SUM(J35:J36)</f>
        <v>56.734000000000002</v>
      </c>
      <c r="K37" s="23">
        <f t="shared" si="6"/>
        <v>0</v>
      </c>
      <c r="L37" s="23">
        <f t="shared" si="6"/>
        <v>1266</v>
      </c>
      <c r="M37" s="23">
        <f>SUM(I37:L37)</f>
        <v>2119.6130000000003</v>
      </c>
    </row>
    <row r="38" spans="1:13" s="19" customFormat="1" ht="12.75" customHeight="1" x14ac:dyDescent="0.2">
      <c r="A38" s="24"/>
      <c r="B38" s="188" t="s">
        <v>16</v>
      </c>
      <c r="C38" s="189"/>
      <c r="D38" s="37">
        <f>D33+D37</f>
        <v>4690.8600000000006</v>
      </c>
      <c r="E38" s="37">
        <f t="shared" ref="E38:F38" si="7">E33+E37</f>
        <v>169.02</v>
      </c>
      <c r="F38" s="37">
        <f t="shared" si="7"/>
        <v>3862.76</v>
      </c>
      <c r="G38" s="37">
        <f>G33+G37</f>
        <v>249.62</v>
      </c>
      <c r="H38" s="37">
        <f t="shared" si="1"/>
        <v>8972.260000000002</v>
      </c>
      <c r="I38" s="23">
        <v>42737.88</v>
      </c>
      <c r="J38" s="23">
        <v>3042.73</v>
      </c>
      <c r="K38" s="23">
        <v>23795</v>
      </c>
      <c r="L38" s="23">
        <v>2013.07</v>
      </c>
      <c r="M38" s="23">
        <f>SUM(I38:L38)</f>
        <v>71588.680000000008</v>
      </c>
    </row>
    <row r="39" spans="1:13" s="19" customFormat="1" ht="12.75" customHeight="1" x14ac:dyDescent="0.2">
      <c r="A39" s="190" t="s">
        <v>17</v>
      </c>
      <c r="B39" s="191"/>
      <c r="C39" s="191"/>
      <c r="D39" s="31"/>
      <c r="E39" s="31"/>
      <c r="F39" s="31"/>
      <c r="G39" s="31"/>
      <c r="H39" s="37"/>
      <c r="I39" s="30"/>
      <c r="J39" s="30"/>
      <c r="K39" s="30"/>
      <c r="L39" s="30"/>
      <c r="M39" s="23">
        <f t="shared" si="0"/>
        <v>0</v>
      </c>
    </row>
    <row r="40" spans="1:13" s="19" customFormat="1" x14ac:dyDescent="0.2">
      <c r="A40" s="26"/>
      <c r="B40" s="27"/>
      <c r="C40" s="27"/>
      <c r="D40" s="28"/>
      <c r="E40" s="28"/>
      <c r="F40" s="28"/>
      <c r="G40" s="25"/>
      <c r="H40" s="37"/>
      <c r="I40" s="39"/>
      <c r="J40" s="39"/>
      <c r="K40" s="39"/>
      <c r="L40" s="23"/>
      <c r="M40" s="23">
        <f t="shared" si="0"/>
        <v>0</v>
      </c>
    </row>
    <row r="41" spans="1:13" s="19" customFormat="1" x14ac:dyDescent="0.2">
      <c r="A41" s="26"/>
      <c r="B41" s="29"/>
      <c r="C41" s="27"/>
      <c r="D41" s="28"/>
      <c r="E41" s="28"/>
      <c r="F41" s="28"/>
      <c r="G41" s="25"/>
      <c r="H41" s="37"/>
      <c r="I41" s="39"/>
      <c r="J41" s="39"/>
      <c r="K41" s="39"/>
      <c r="L41" s="23"/>
      <c r="M41" s="23">
        <f t="shared" si="0"/>
        <v>0</v>
      </c>
    </row>
    <row r="42" spans="1:13" s="19" customFormat="1" ht="27.95" customHeight="1" x14ac:dyDescent="0.2">
      <c r="A42" s="24"/>
      <c r="B42" s="188" t="s">
        <v>18</v>
      </c>
      <c r="C42" s="189"/>
      <c r="D42" s="28"/>
      <c r="E42" s="28"/>
      <c r="F42" s="28"/>
      <c r="G42" s="25"/>
      <c r="H42" s="37"/>
      <c r="I42" s="39"/>
      <c r="J42" s="39"/>
      <c r="K42" s="39"/>
      <c r="L42" s="23"/>
      <c r="M42" s="23">
        <f>SUM(I42:L42)</f>
        <v>0</v>
      </c>
    </row>
    <row r="43" spans="1:13" s="19" customFormat="1" ht="12.75" customHeight="1" x14ac:dyDescent="0.2">
      <c r="A43" s="190" t="s">
        <v>19</v>
      </c>
      <c r="B43" s="191"/>
      <c r="C43" s="191"/>
      <c r="D43" s="31"/>
      <c r="E43" s="31"/>
      <c r="F43" s="31"/>
      <c r="G43" s="31"/>
      <c r="H43" s="37"/>
      <c r="I43" s="30"/>
      <c r="J43" s="30"/>
      <c r="K43" s="30"/>
      <c r="L43" s="30"/>
      <c r="M43" s="23">
        <f t="shared" si="0"/>
        <v>0</v>
      </c>
    </row>
    <row r="44" spans="1:13" s="19" customFormat="1" x14ac:dyDescent="0.2">
      <c r="A44" s="26"/>
      <c r="B44" s="27"/>
      <c r="C44" s="27"/>
      <c r="D44" s="28"/>
      <c r="E44" s="28"/>
      <c r="F44" s="28"/>
      <c r="G44" s="25"/>
      <c r="H44" s="37"/>
      <c r="I44" s="39"/>
      <c r="J44" s="39"/>
      <c r="K44" s="39"/>
      <c r="L44" s="23"/>
      <c r="M44" s="23">
        <f t="shared" si="0"/>
        <v>0</v>
      </c>
    </row>
    <row r="45" spans="1:13" s="19" customFormat="1" ht="27.95" customHeight="1" x14ac:dyDescent="0.2">
      <c r="A45" s="24"/>
      <c r="B45" s="188" t="s">
        <v>20</v>
      </c>
      <c r="C45" s="189"/>
      <c r="D45" s="28"/>
      <c r="E45" s="28"/>
      <c r="F45" s="28"/>
      <c r="G45" s="25"/>
      <c r="H45" s="37"/>
      <c r="I45" s="39"/>
      <c r="J45" s="39"/>
      <c r="K45" s="39"/>
      <c r="L45" s="23"/>
      <c r="M45" s="23">
        <f t="shared" si="0"/>
        <v>0</v>
      </c>
    </row>
    <row r="46" spans="1:13" s="19" customFormat="1" ht="12.75" customHeight="1" x14ac:dyDescent="0.2">
      <c r="A46" s="24"/>
      <c r="B46" s="188" t="s">
        <v>21</v>
      </c>
      <c r="C46" s="189"/>
      <c r="D46" s="25">
        <f>D38+D42+D45</f>
        <v>4690.8600000000006</v>
      </c>
      <c r="E46" s="25">
        <f t="shared" ref="E46:G46" si="8">E38+E42+E45</f>
        <v>169.02</v>
      </c>
      <c r="F46" s="25">
        <f t="shared" si="8"/>
        <v>3862.76</v>
      </c>
      <c r="G46" s="25">
        <f t="shared" si="8"/>
        <v>249.62</v>
      </c>
      <c r="H46" s="37">
        <f t="shared" si="1"/>
        <v>8972.260000000002</v>
      </c>
      <c r="I46" s="23">
        <f>I38</f>
        <v>42737.88</v>
      </c>
      <c r="J46" s="23">
        <f t="shared" ref="J46:L46" si="9">J38</f>
        <v>3042.73</v>
      </c>
      <c r="K46" s="23">
        <f t="shared" si="9"/>
        <v>23795</v>
      </c>
      <c r="L46" s="23">
        <f t="shared" si="9"/>
        <v>2013.07</v>
      </c>
      <c r="M46" s="23">
        <f>SUM(I46:L46)</f>
        <v>71588.680000000008</v>
      </c>
    </row>
    <row r="47" spans="1:13" ht="12.75" customHeight="1" x14ac:dyDescent="0.2">
      <c r="A47" s="192" t="s">
        <v>22</v>
      </c>
      <c r="B47" s="193"/>
      <c r="C47" s="193"/>
      <c r="D47" s="30"/>
      <c r="E47" s="30"/>
      <c r="F47" s="30"/>
      <c r="G47" s="30"/>
      <c r="H47" s="37">
        <f t="shared" si="1"/>
        <v>0</v>
      </c>
      <c r="I47" s="30"/>
      <c r="J47" s="30"/>
      <c r="K47" s="30"/>
      <c r="L47" s="30"/>
      <c r="M47" s="23"/>
    </row>
    <row r="48" spans="1:13" ht="51" x14ac:dyDescent="0.2">
      <c r="A48" s="17">
        <v>6</v>
      </c>
      <c r="B48" s="16" t="s">
        <v>51</v>
      </c>
      <c r="C48" s="16" t="s">
        <v>23</v>
      </c>
      <c r="D48" s="23">
        <f>D46*3%</f>
        <v>140.72580000000002</v>
      </c>
      <c r="E48" s="23">
        <f t="shared" ref="E48:G48" si="10">E46*3%</f>
        <v>5.0705999999999998</v>
      </c>
      <c r="F48" s="23">
        <f t="shared" si="10"/>
        <v>115.8828</v>
      </c>
      <c r="G48" s="23">
        <f t="shared" si="10"/>
        <v>7.4885999999999999</v>
      </c>
      <c r="H48" s="37">
        <f t="shared" si="1"/>
        <v>269.16780000000006</v>
      </c>
      <c r="I48" s="23">
        <f>I46*3%</f>
        <v>1282.1363999999999</v>
      </c>
      <c r="J48" s="23">
        <f t="shared" ref="J48:K48" si="11">J46*3%</f>
        <v>91.281899999999993</v>
      </c>
      <c r="K48" s="23">
        <f t="shared" si="11"/>
        <v>713.85</v>
      </c>
      <c r="L48" s="23">
        <f>L46*3%</f>
        <v>60.392099999999999</v>
      </c>
      <c r="M48" s="23">
        <f>I48+J48+K48+L48</f>
        <v>2147.6603999999998</v>
      </c>
    </row>
    <row r="49" spans="1:13" ht="12.75" customHeight="1" x14ac:dyDescent="0.2">
      <c r="A49" s="18"/>
      <c r="B49" s="186" t="s">
        <v>24</v>
      </c>
      <c r="C49" s="187"/>
      <c r="D49" s="23">
        <f>D48</f>
        <v>140.72580000000002</v>
      </c>
      <c r="E49" s="23">
        <f>E48</f>
        <v>5.0705999999999998</v>
      </c>
      <c r="F49" s="23">
        <f>F48</f>
        <v>115.8828</v>
      </c>
      <c r="G49" s="23">
        <f>G48</f>
        <v>7.4885999999999999</v>
      </c>
      <c r="H49" s="37">
        <f t="shared" si="1"/>
        <v>269.16780000000006</v>
      </c>
      <c r="I49" s="23">
        <f>I48</f>
        <v>1282.1363999999999</v>
      </c>
      <c r="J49" s="23">
        <f t="shared" ref="J49:L49" si="12">J48</f>
        <v>91.281899999999993</v>
      </c>
      <c r="K49" s="23">
        <f t="shared" si="12"/>
        <v>713.85</v>
      </c>
      <c r="L49" s="23">
        <f t="shared" si="12"/>
        <v>60.392099999999999</v>
      </c>
      <c r="M49" s="23">
        <f>I49+J49+K49+L49</f>
        <v>2147.6603999999998</v>
      </c>
    </row>
    <row r="50" spans="1:13" ht="12.75" customHeight="1" x14ac:dyDescent="0.2">
      <c r="A50" s="22"/>
      <c r="B50" s="194" t="s">
        <v>42</v>
      </c>
      <c r="C50" s="194"/>
      <c r="D50" s="23">
        <f>D46+D49</f>
        <v>4831.5858000000007</v>
      </c>
      <c r="E50" s="23">
        <f>E46+E49</f>
        <v>174.09060000000002</v>
      </c>
      <c r="F50" s="23">
        <f>F46+F49</f>
        <v>3978.6428000000001</v>
      </c>
      <c r="G50" s="23">
        <f>G46+G49</f>
        <v>257.10860000000002</v>
      </c>
      <c r="H50" s="37">
        <f t="shared" si="1"/>
        <v>9241.4278000000013</v>
      </c>
      <c r="I50" s="25">
        <f>I46+I49</f>
        <v>44020.0164</v>
      </c>
      <c r="J50" s="25">
        <f t="shared" ref="J50:L50" si="13">J46+J49</f>
        <v>3134.0119</v>
      </c>
      <c r="K50" s="25">
        <f t="shared" si="13"/>
        <v>24508.85</v>
      </c>
      <c r="L50" s="25">
        <f t="shared" si="13"/>
        <v>2073.4620999999997</v>
      </c>
      <c r="M50" s="23">
        <f>SUM(I50:L50)</f>
        <v>73736.340400000001</v>
      </c>
    </row>
    <row r="51" spans="1:13" ht="12.75" customHeight="1" x14ac:dyDescent="0.2">
      <c r="A51" s="192" t="s">
        <v>25</v>
      </c>
      <c r="B51" s="193"/>
      <c r="C51" s="193"/>
      <c r="D51" s="30"/>
      <c r="E51" s="30"/>
      <c r="F51" s="30"/>
      <c r="G51" s="30"/>
      <c r="H51" s="37">
        <f t="shared" si="1"/>
        <v>0</v>
      </c>
      <c r="I51" s="30"/>
      <c r="J51" s="30"/>
      <c r="K51" s="30"/>
      <c r="L51" s="30"/>
      <c r="M51" s="23">
        <f t="shared" si="0"/>
        <v>0</v>
      </c>
    </row>
    <row r="52" spans="1:13" ht="25.5" x14ac:dyDescent="0.2">
      <c r="A52" s="17">
        <v>7</v>
      </c>
      <c r="B52" s="16" t="s">
        <v>49</v>
      </c>
      <c r="C52" s="16" t="s">
        <v>47</v>
      </c>
      <c r="D52" s="23">
        <f>D50*0.2</f>
        <v>966.31716000000017</v>
      </c>
      <c r="E52" s="23">
        <f t="shared" ref="E52:F52" si="14">E50*0.2</f>
        <v>34.818120000000008</v>
      </c>
      <c r="F52" s="23">
        <f t="shared" si="14"/>
        <v>795.72856000000002</v>
      </c>
      <c r="G52" s="23">
        <f>G50*0.2</f>
        <v>51.421720000000008</v>
      </c>
      <c r="H52" s="37">
        <f t="shared" si="1"/>
        <v>1848.2855600000003</v>
      </c>
      <c r="I52" s="23">
        <f t="shared" ref="I52" si="15">I50*0.2</f>
        <v>8804.0032800000008</v>
      </c>
      <c r="J52" s="23">
        <f t="shared" ref="J52:K52" si="16">J50*0.2</f>
        <v>626.80238000000008</v>
      </c>
      <c r="K52" s="23">
        <f t="shared" si="16"/>
        <v>4901.7699999999995</v>
      </c>
      <c r="L52" s="23">
        <f>L50*0.2</f>
        <v>414.69241999999997</v>
      </c>
      <c r="M52" s="23">
        <f>SUM(I52:L52)</f>
        <v>14747.268080000002</v>
      </c>
    </row>
    <row r="53" spans="1:13" ht="12.75" customHeight="1" x14ac:dyDescent="0.2">
      <c r="A53" s="18"/>
      <c r="B53" s="186" t="s">
        <v>26</v>
      </c>
      <c r="C53" s="187"/>
      <c r="D53" s="23">
        <f t="shared" ref="D53:I53" si="17">D52</f>
        <v>966.31716000000017</v>
      </c>
      <c r="E53" s="23">
        <f t="shared" si="17"/>
        <v>34.818120000000008</v>
      </c>
      <c r="F53" s="23">
        <f t="shared" si="17"/>
        <v>795.72856000000002</v>
      </c>
      <c r="G53" s="23">
        <f t="shared" si="17"/>
        <v>51.421720000000008</v>
      </c>
      <c r="H53" s="37">
        <f t="shared" si="1"/>
        <v>1848.2855600000003</v>
      </c>
      <c r="I53" s="23">
        <f t="shared" si="17"/>
        <v>8804.0032800000008</v>
      </c>
      <c r="J53" s="23">
        <f t="shared" ref="J53:L53" si="18">J52</f>
        <v>626.80238000000008</v>
      </c>
      <c r="K53" s="23">
        <f t="shared" si="18"/>
        <v>4901.7699999999995</v>
      </c>
      <c r="L53" s="23">
        <f t="shared" si="18"/>
        <v>414.69241999999997</v>
      </c>
      <c r="M53" s="23">
        <f>SUM(I53:L53)</f>
        <v>14747.268080000002</v>
      </c>
    </row>
    <row r="54" spans="1:13" ht="12.75" customHeight="1" x14ac:dyDescent="0.2">
      <c r="A54" s="18"/>
      <c r="B54" s="186" t="s">
        <v>27</v>
      </c>
      <c r="C54" s="187"/>
      <c r="D54" s="23">
        <f t="shared" ref="D54:J54" si="19">D50+D53</f>
        <v>5797.9029600000013</v>
      </c>
      <c r="E54" s="23">
        <f t="shared" si="19"/>
        <v>208.90872000000002</v>
      </c>
      <c r="F54" s="23">
        <f t="shared" si="19"/>
        <v>4774.3713600000001</v>
      </c>
      <c r="G54" s="23">
        <f t="shared" si="19"/>
        <v>308.53032000000002</v>
      </c>
      <c r="H54" s="37">
        <f t="shared" si="1"/>
        <v>11089.713360000002</v>
      </c>
      <c r="I54" s="23">
        <f t="shared" si="19"/>
        <v>52824.019679999998</v>
      </c>
      <c r="J54" s="23">
        <f t="shared" si="19"/>
        <v>3760.8142800000001</v>
      </c>
      <c r="K54" s="23">
        <f t="shared" ref="K54:L54" si="20">K50+K53</f>
        <v>29410.62</v>
      </c>
      <c r="L54" s="23">
        <f t="shared" si="20"/>
        <v>2488.1545199999996</v>
      </c>
      <c r="M54" s="23">
        <f>SUM(I54:L54)</f>
        <v>88483.608479999995</v>
      </c>
    </row>
  </sheetData>
  <mergeCells count="36">
    <mergeCell ref="A47:C47"/>
    <mergeCell ref="B49:C49"/>
    <mergeCell ref="A51:C51"/>
    <mergeCell ref="B53:C53"/>
    <mergeCell ref="B54:C54"/>
    <mergeCell ref="B50:C50"/>
    <mergeCell ref="B42:C42"/>
    <mergeCell ref="A43:C43"/>
    <mergeCell ref="B45:C45"/>
    <mergeCell ref="B46:C46"/>
    <mergeCell ref="A34:C34"/>
    <mergeCell ref="B37:C37"/>
    <mergeCell ref="B38:C38"/>
    <mergeCell ref="A39:C39"/>
    <mergeCell ref="A3:M3"/>
    <mergeCell ref="A5:M5"/>
    <mergeCell ref="M21:M24"/>
    <mergeCell ref="A21:A24"/>
    <mergeCell ref="B21:B24"/>
    <mergeCell ref="C21:C24"/>
    <mergeCell ref="I22:I24"/>
    <mergeCell ref="I21:L21"/>
    <mergeCell ref="J22:J24"/>
    <mergeCell ref="K22:K24"/>
    <mergeCell ref="A29:C29"/>
    <mergeCell ref="B32:C32"/>
    <mergeCell ref="B33:C33"/>
    <mergeCell ref="L22:L24"/>
    <mergeCell ref="D21:G21"/>
    <mergeCell ref="D22:D24"/>
    <mergeCell ref="E22:E24"/>
    <mergeCell ref="F22:F24"/>
    <mergeCell ref="G22:G24"/>
    <mergeCell ref="H21:H24"/>
    <mergeCell ref="A26:C26"/>
    <mergeCell ref="B28:C28"/>
  </mergeCells>
  <pageMargins left="0.78740157480314965" right="0.39370078740157483" top="0.43307086614173229" bottom="0.47244094488188981" header="0.23622047244094491" footer="0.23622047244094491"/>
  <pageSetup paperSize="9" scale="60" fitToHeight="10000" orientation="landscape" r:id="rId1"/>
  <headerFooter alignWithMargins="0">
    <oddFooter>&amp;RСтраница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F28"/>
  <sheetViews>
    <sheetView showGridLines="0" topLeftCell="B1" zoomScale="130" zoomScaleNormal="130" workbookViewId="0">
      <selection activeCell="E15" sqref="E15"/>
    </sheetView>
  </sheetViews>
  <sheetFormatPr defaultColWidth="8.85546875" defaultRowHeight="12.75" outlineLevelRow="1" x14ac:dyDescent="0.2"/>
  <cols>
    <col min="1" max="1" width="0" style="137" hidden="1" customWidth="1"/>
    <col min="2" max="2" width="3.42578125" style="137" customWidth="1"/>
    <col min="3" max="3" width="25.42578125" style="137" customWidth="1"/>
    <col min="4" max="4" width="36" style="137" customWidth="1"/>
    <col min="5" max="5" width="21.28515625" style="137" customWidth="1"/>
    <col min="6" max="6" width="12.7109375" style="137" customWidth="1"/>
    <col min="7" max="10" width="8.85546875" style="137"/>
    <col min="11" max="11" width="16" style="137" customWidth="1"/>
    <col min="12" max="16384" width="8.85546875" style="137"/>
  </cols>
  <sheetData>
    <row r="1" spans="2:6" x14ac:dyDescent="0.2">
      <c r="D1" s="137" t="s">
        <v>700</v>
      </c>
    </row>
    <row r="2" spans="2:6" x14ac:dyDescent="0.2">
      <c r="B2" s="169"/>
      <c r="C2" s="169"/>
      <c r="D2" s="169"/>
      <c r="E2" s="168" t="s">
        <v>368</v>
      </c>
    </row>
    <row r="3" spans="2:6" ht="14.45" customHeight="1" x14ac:dyDescent="0.2">
      <c r="B3" s="221"/>
      <c r="C3" s="221"/>
      <c r="D3" s="167"/>
      <c r="E3" s="167"/>
      <c r="F3" s="166"/>
    </row>
    <row r="4" spans="2:6" ht="18" customHeight="1" x14ac:dyDescent="0.2">
      <c r="B4" s="162"/>
      <c r="C4" s="162"/>
      <c r="D4" s="222"/>
      <c r="E4" s="222"/>
      <c r="F4" s="223"/>
    </row>
    <row r="5" spans="2:6" ht="24.6" customHeight="1" x14ac:dyDescent="0.2">
      <c r="B5" s="226" t="s">
        <v>367</v>
      </c>
      <c r="C5" s="226"/>
      <c r="D5" s="226"/>
      <c r="E5" s="226"/>
      <c r="F5" s="226"/>
    </row>
    <row r="6" spans="2:6" ht="20.45" customHeight="1" x14ac:dyDescent="0.2">
      <c r="B6" s="224" t="s">
        <v>366</v>
      </c>
      <c r="C6" s="224"/>
      <c r="D6" s="224"/>
      <c r="E6" s="224"/>
      <c r="F6" s="165"/>
    </row>
    <row r="7" spans="2:6" ht="5.45" customHeight="1" x14ac:dyDescent="0.2">
      <c r="B7" s="161"/>
      <c r="C7" s="161"/>
      <c r="D7" s="161"/>
      <c r="E7" s="161"/>
      <c r="F7" s="161"/>
    </row>
    <row r="8" spans="2:6" ht="39" customHeight="1" x14ac:dyDescent="0.2">
      <c r="B8" s="227" t="s">
        <v>67</v>
      </c>
      <c r="C8" s="227"/>
      <c r="D8" s="227"/>
      <c r="E8" s="227"/>
      <c r="F8" s="227"/>
    </row>
    <row r="9" spans="2:6" ht="19.149999999999999" customHeight="1" x14ac:dyDescent="0.2">
      <c r="B9" s="225" t="s">
        <v>365</v>
      </c>
      <c r="C9" s="225"/>
      <c r="D9" s="225"/>
      <c r="E9" s="225"/>
      <c r="F9" s="164"/>
    </row>
    <row r="10" spans="2:6" ht="15" customHeight="1" outlineLevel="1" x14ac:dyDescent="0.2">
      <c r="B10" s="163" t="s">
        <v>601</v>
      </c>
      <c r="C10" s="162"/>
      <c r="D10" s="162"/>
      <c r="E10" s="162"/>
      <c r="F10" s="162"/>
    </row>
    <row r="11" spans="2:6" x14ac:dyDescent="0.2">
      <c r="B11" s="161"/>
      <c r="C11" s="161"/>
      <c r="D11" s="160"/>
      <c r="E11" s="160"/>
      <c r="F11" s="159"/>
    </row>
    <row r="12" spans="2:6" ht="79.900000000000006" customHeight="1" x14ac:dyDescent="0.2">
      <c r="B12" s="158" t="s">
        <v>1</v>
      </c>
      <c r="C12" s="157" t="s">
        <v>363</v>
      </c>
      <c r="D12" s="157" t="s">
        <v>362</v>
      </c>
      <c r="E12" s="156" t="s">
        <v>361</v>
      </c>
      <c r="F12" s="156" t="s">
        <v>360</v>
      </c>
    </row>
    <row r="13" spans="2:6" x14ac:dyDescent="0.2">
      <c r="B13" s="154">
        <v>1</v>
      </c>
      <c r="C13" s="155">
        <v>2</v>
      </c>
      <c r="D13" s="155">
        <v>3</v>
      </c>
      <c r="E13" s="154">
        <v>4</v>
      </c>
      <c r="F13" s="154">
        <v>5</v>
      </c>
    </row>
    <row r="14" spans="2:6" ht="21" customHeight="1" x14ac:dyDescent="0.2">
      <c r="B14" s="213" t="s">
        <v>299</v>
      </c>
      <c r="C14" s="214"/>
      <c r="D14" s="214"/>
      <c r="E14" s="214"/>
      <c r="F14" s="214"/>
    </row>
    <row r="15" spans="2:6" ht="89.25" x14ac:dyDescent="0.2">
      <c r="B15" s="149">
        <v>1</v>
      </c>
      <c r="C15" s="153" t="s">
        <v>600</v>
      </c>
      <c r="D15" s="152" t="s">
        <v>358</v>
      </c>
      <c r="E15" s="151" t="s">
        <v>599</v>
      </c>
      <c r="F15" s="148">
        <v>81</v>
      </c>
    </row>
    <row r="16" spans="2:6" ht="76.5" x14ac:dyDescent="0.2">
      <c r="B16" s="149">
        <v>2</v>
      </c>
      <c r="C16" s="153" t="s">
        <v>598</v>
      </c>
      <c r="D16" s="152" t="s">
        <v>355</v>
      </c>
      <c r="E16" s="151" t="s">
        <v>597</v>
      </c>
      <c r="F16" s="148">
        <v>41</v>
      </c>
    </row>
    <row r="17" spans="2:6" ht="165.75" x14ac:dyDescent="0.2">
      <c r="B17" s="149">
        <v>3</v>
      </c>
      <c r="C17" s="153" t="s">
        <v>596</v>
      </c>
      <c r="D17" s="152" t="s">
        <v>352</v>
      </c>
      <c r="E17" s="151" t="s">
        <v>595</v>
      </c>
      <c r="F17" s="148">
        <v>23.91</v>
      </c>
    </row>
    <row r="18" spans="2:6" ht="15" x14ac:dyDescent="0.2">
      <c r="B18" s="149"/>
      <c r="C18" s="215"/>
      <c r="D18" s="216"/>
      <c r="E18" s="216"/>
      <c r="F18" s="150"/>
    </row>
    <row r="19" spans="2:6" ht="15" x14ac:dyDescent="0.2">
      <c r="B19" s="149"/>
      <c r="C19" s="215" t="s">
        <v>350</v>
      </c>
      <c r="D19" s="216"/>
      <c r="E19" s="216"/>
      <c r="F19" s="150"/>
    </row>
    <row r="20" spans="2:6" ht="15" x14ac:dyDescent="0.2">
      <c r="B20" s="149"/>
      <c r="C20" s="217" t="s">
        <v>349</v>
      </c>
      <c r="D20" s="218"/>
      <c r="E20" s="218"/>
      <c r="F20" s="148">
        <v>145.91</v>
      </c>
    </row>
    <row r="21" spans="2:6" ht="15" x14ac:dyDescent="0.2">
      <c r="B21" s="147"/>
      <c r="C21" s="219" t="s">
        <v>348</v>
      </c>
      <c r="D21" s="220"/>
      <c r="E21" s="220"/>
      <c r="F21" s="146">
        <v>145.91</v>
      </c>
    </row>
    <row r="22" spans="2:6" x14ac:dyDescent="0.2">
      <c r="B22" s="145"/>
      <c r="C22" s="144"/>
      <c r="D22" s="143"/>
      <c r="E22" s="142"/>
      <c r="F22" s="141"/>
    </row>
    <row r="23" spans="2:6" x14ac:dyDescent="0.2">
      <c r="B23" s="140"/>
      <c r="C23" s="140"/>
      <c r="D23" s="140"/>
      <c r="E23" s="140"/>
      <c r="F23" s="140"/>
    </row>
    <row r="24" spans="2:6" x14ac:dyDescent="0.2">
      <c r="B24" s="140"/>
      <c r="C24" s="140"/>
      <c r="D24" s="140"/>
      <c r="E24" s="140"/>
      <c r="F24" s="140"/>
    </row>
    <row r="25" spans="2:6" ht="15" x14ac:dyDescent="0.25">
      <c r="B25" s="139"/>
      <c r="C25" s="138"/>
      <c r="D25" s="138"/>
      <c r="F25" s="138"/>
    </row>
    <row r="26" spans="2:6" ht="15" x14ac:dyDescent="0.25">
      <c r="B26" s="139"/>
      <c r="C26" s="138"/>
      <c r="D26" s="138"/>
      <c r="E26" s="138"/>
      <c r="F26" s="138"/>
    </row>
    <row r="27" spans="2:6" ht="15" x14ac:dyDescent="0.25">
      <c r="B27" s="139"/>
      <c r="C27" s="138"/>
      <c r="D27" s="138"/>
      <c r="E27" s="138"/>
      <c r="F27" s="138"/>
    </row>
    <row r="28" spans="2:6" ht="15" x14ac:dyDescent="0.25">
      <c r="B28" s="139"/>
      <c r="C28" s="138"/>
      <c r="D28" s="138"/>
      <c r="F28" s="138"/>
    </row>
  </sheetData>
  <mergeCells count="11">
    <mergeCell ref="B3:C3"/>
    <mergeCell ref="D4:F4"/>
    <mergeCell ref="B6:E6"/>
    <mergeCell ref="B9:E9"/>
    <mergeCell ref="B5:F5"/>
    <mergeCell ref="B8:F8"/>
    <mergeCell ref="B14:F14"/>
    <mergeCell ref="C18:E18"/>
    <mergeCell ref="C19:E19"/>
    <mergeCell ref="C20:E20"/>
    <mergeCell ref="C21:E21"/>
  </mergeCells>
  <pageMargins left="0.23622047244094491" right="0.23622047244094491" top="0.39370078740157483" bottom="0.39370078740157483" header="0.31496062992125984" footer="0.31496062992125984"/>
  <pageSetup paperSize="9" fitToHeight="0" orientation="portrait" r:id="rId1"/>
  <headerFooter>
    <oddHeader>&amp;LГранд-СМЕТА</oddHeader>
    <oddFooter>&amp;R&amp;P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2B270-AD0A-4ABE-B20E-766561503E76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J307"/>
  <sheetViews>
    <sheetView zoomScale="115" zoomScaleNormal="115" workbookViewId="0">
      <selection activeCell="O14" sqref="O14"/>
    </sheetView>
  </sheetViews>
  <sheetFormatPr defaultColWidth="9.140625" defaultRowHeight="11.25" customHeight="1" x14ac:dyDescent="0.2"/>
  <cols>
    <col min="1" max="1" width="8.140625" style="59" customWidth="1"/>
    <col min="2" max="2" width="20.140625" style="59" customWidth="1"/>
    <col min="3" max="4" width="10.42578125" style="59" customWidth="1"/>
    <col min="5" max="5" width="13.28515625" style="59" customWidth="1"/>
    <col min="6" max="6" width="8.5703125" style="59" customWidth="1"/>
    <col min="7" max="7" width="7.85546875" style="59" customWidth="1"/>
    <col min="8" max="8" width="8.42578125" style="59" customWidth="1"/>
    <col min="9" max="9" width="8.7109375" style="59" customWidth="1"/>
    <col min="10" max="10" width="8.140625" style="59" customWidth="1"/>
    <col min="11" max="11" width="8.5703125" style="59" customWidth="1"/>
    <col min="12" max="12" width="10" style="59" customWidth="1"/>
    <col min="13" max="13" width="6" style="59" customWidth="1"/>
    <col min="14" max="14" width="9.7109375" style="59" customWidth="1"/>
    <col min="15" max="15" width="9.140625" style="59" customWidth="1"/>
    <col min="16" max="16" width="49.140625" style="62" hidden="1" customWidth="1"/>
    <col min="17" max="17" width="42.42578125" style="62" hidden="1" customWidth="1"/>
    <col min="18" max="18" width="99.7109375" style="62" hidden="1" customWidth="1"/>
    <col min="19" max="22" width="138.42578125" style="62" hidden="1" customWidth="1"/>
    <col min="23" max="27" width="34.140625" style="62" hidden="1" customWidth="1"/>
    <col min="28" max="28" width="110.140625" style="62" hidden="1" customWidth="1"/>
    <col min="29" max="31" width="84.42578125" style="62" hidden="1" customWidth="1"/>
    <col min="32" max="33" width="110.140625" style="62" hidden="1" customWidth="1"/>
    <col min="34" max="36" width="84.42578125" style="62" hidden="1" customWidth="1"/>
    <col min="37" max="16384" width="9.140625" style="59"/>
  </cols>
  <sheetData>
    <row r="1" spans="1:36" x14ac:dyDescent="0.2">
      <c r="H1" s="59" t="s">
        <v>678</v>
      </c>
      <c r="N1" s="60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</row>
    <row r="2" spans="1:36" x14ac:dyDescent="0.2">
      <c r="N2" s="60" t="s">
        <v>86</v>
      </c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</row>
    <row r="3" spans="1:36" ht="8.25" customHeight="1" x14ac:dyDescent="0.2">
      <c r="N3" s="60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</row>
    <row r="4" spans="1:36" ht="15.75" customHeight="1" x14ac:dyDescent="0.2">
      <c r="F4" s="66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</row>
    <row r="5" spans="1:36" x14ac:dyDescent="0.2">
      <c r="A5" s="67" t="s">
        <v>91</v>
      </c>
      <c r="B5" s="6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P5" s="59"/>
      <c r="Q5" s="59"/>
      <c r="R5" s="62" t="s">
        <v>89</v>
      </c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</row>
    <row r="6" spans="1:36" ht="15" customHeight="1" x14ac:dyDescent="0.2">
      <c r="A6" s="68" t="s">
        <v>92</v>
      </c>
      <c r="D6" s="63" t="s">
        <v>93</v>
      </c>
      <c r="E6" s="63"/>
      <c r="F6" s="69"/>
      <c r="G6" s="69"/>
      <c r="H6" s="69"/>
      <c r="I6" s="69"/>
      <c r="J6" s="69"/>
      <c r="K6" s="69"/>
      <c r="L6" s="69"/>
      <c r="M6" s="69"/>
      <c r="N6" s="6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</row>
    <row r="7" spans="1:36" ht="8.25" customHeight="1" x14ac:dyDescent="0.2">
      <c r="A7" s="68"/>
      <c r="F7" s="65"/>
      <c r="G7" s="65"/>
      <c r="H7" s="65"/>
      <c r="I7" s="65"/>
      <c r="J7" s="65"/>
      <c r="K7" s="65"/>
      <c r="L7" s="65"/>
      <c r="M7" s="65"/>
      <c r="N7" s="65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</row>
    <row r="8" spans="1:36" ht="23.25" customHeight="1" x14ac:dyDescent="0.2">
      <c r="A8" s="209" t="s">
        <v>67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P8" s="59"/>
      <c r="Q8" s="59"/>
      <c r="R8" s="59"/>
      <c r="S8" s="62" t="s">
        <v>89</v>
      </c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</row>
    <row r="9" spans="1:36" x14ac:dyDescent="0.2">
      <c r="A9" s="205" t="s">
        <v>0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</row>
    <row r="10" spans="1:36" ht="8.25" customHeight="1" x14ac:dyDescent="0.2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</row>
    <row r="11" spans="1:36" x14ac:dyDescent="0.2">
      <c r="A11" s="209"/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P11" s="59"/>
      <c r="Q11" s="59"/>
      <c r="R11" s="59"/>
      <c r="S11" s="59"/>
      <c r="T11" s="62" t="s">
        <v>89</v>
      </c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</row>
    <row r="12" spans="1:36" x14ac:dyDescent="0.2">
      <c r="A12" s="205" t="s">
        <v>94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</row>
    <row r="13" spans="1:36" ht="24" customHeight="1" x14ac:dyDescent="0.25">
      <c r="A13" s="210" t="s">
        <v>275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</row>
    <row r="14" spans="1:36" ht="8.25" customHeight="1" x14ac:dyDescent="0.25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</row>
    <row r="15" spans="1:36" x14ac:dyDescent="0.2">
      <c r="A15" s="204" t="s">
        <v>96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P15" s="59"/>
      <c r="Q15" s="59"/>
      <c r="R15" s="59"/>
      <c r="S15" s="59"/>
      <c r="T15" s="59"/>
      <c r="U15" s="62" t="s">
        <v>602</v>
      </c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</row>
    <row r="16" spans="1:36" ht="13.5" customHeight="1" x14ac:dyDescent="0.2">
      <c r="A16" s="205" t="s">
        <v>98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</row>
    <row r="17" spans="1:36" ht="15" customHeight="1" x14ac:dyDescent="0.2">
      <c r="A17" s="59" t="s">
        <v>99</v>
      </c>
      <c r="B17" s="72" t="s">
        <v>100</v>
      </c>
      <c r="C17" s="59" t="s">
        <v>101</v>
      </c>
      <c r="F17" s="62"/>
      <c r="G17" s="62"/>
      <c r="H17" s="62"/>
      <c r="I17" s="62"/>
      <c r="J17" s="62"/>
      <c r="K17" s="62"/>
      <c r="L17" s="62"/>
      <c r="M17" s="62"/>
      <c r="N17" s="62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</row>
    <row r="18" spans="1:36" ht="18" customHeight="1" x14ac:dyDescent="0.2">
      <c r="A18" s="59" t="s">
        <v>102</v>
      </c>
      <c r="B18" s="204"/>
      <c r="C18" s="204"/>
      <c r="D18" s="204"/>
      <c r="E18" s="204"/>
      <c r="F18" s="204"/>
      <c r="G18" s="62"/>
      <c r="H18" s="62"/>
      <c r="I18" s="62"/>
      <c r="J18" s="62"/>
      <c r="K18" s="62"/>
      <c r="L18" s="62"/>
      <c r="M18" s="62"/>
      <c r="N18" s="62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</row>
    <row r="19" spans="1:36" x14ac:dyDescent="0.2">
      <c r="B19" s="206" t="s">
        <v>103</v>
      </c>
      <c r="C19" s="206"/>
      <c r="D19" s="206"/>
      <c r="E19" s="206"/>
      <c r="F19" s="206"/>
      <c r="G19" s="73"/>
      <c r="H19" s="73"/>
      <c r="I19" s="73"/>
      <c r="J19" s="73"/>
      <c r="K19" s="73"/>
      <c r="L19" s="73"/>
      <c r="M19" s="74"/>
      <c r="N19" s="73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</row>
    <row r="20" spans="1:36" ht="9.75" customHeight="1" x14ac:dyDescent="0.2">
      <c r="D20" s="75"/>
      <c r="E20" s="75"/>
      <c r="F20" s="75"/>
      <c r="G20" s="75"/>
      <c r="H20" s="75"/>
      <c r="I20" s="75"/>
      <c r="J20" s="75"/>
      <c r="K20" s="75"/>
      <c r="L20" s="75"/>
      <c r="M20" s="73"/>
      <c r="N20" s="73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</row>
    <row r="21" spans="1:36" x14ac:dyDescent="0.2">
      <c r="A21" s="76" t="s">
        <v>104</v>
      </c>
      <c r="D21" s="63"/>
      <c r="F21" s="77"/>
      <c r="G21" s="77"/>
      <c r="H21" s="77"/>
      <c r="I21" s="77"/>
      <c r="J21" s="77"/>
      <c r="K21" s="77"/>
      <c r="L21" s="77"/>
      <c r="M21" s="77"/>
      <c r="N21" s="77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</row>
    <row r="22" spans="1:36" ht="9.75" customHeight="1" x14ac:dyDescent="0.2"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</row>
    <row r="23" spans="1:36" ht="12.75" customHeight="1" x14ac:dyDescent="0.2">
      <c r="A23" s="76" t="s">
        <v>105</v>
      </c>
      <c r="C23" s="78">
        <v>0</v>
      </c>
      <c r="D23" s="79" t="s">
        <v>603</v>
      </c>
      <c r="E23" s="68" t="s">
        <v>107</v>
      </c>
      <c r="L23" s="80"/>
      <c r="M23" s="80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</row>
    <row r="24" spans="1:36" ht="12.75" customHeight="1" x14ac:dyDescent="0.2">
      <c r="B24" s="59" t="s">
        <v>108</v>
      </c>
      <c r="C24" s="81"/>
      <c r="D24" s="82"/>
      <c r="E24" s="68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</row>
    <row r="25" spans="1:36" ht="12.75" customHeight="1" x14ac:dyDescent="0.2">
      <c r="B25" s="59" t="s">
        <v>109</v>
      </c>
      <c r="C25" s="78">
        <v>0</v>
      </c>
      <c r="D25" s="79" t="s">
        <v>604</v>
      </c>
      <c r="E25" s="68" t="s">
        <v>107</v>
      </c>
      <c r="G25" s="59" t="s">
        <v>111</v>
      </c>
      <c r="L25" s="78">
        <v>0</v>
      </c>
      <c r="M25" s="79" t="s">
        <v>605</v>
      </c>
      <c r="N25" s="68" t="s">
        <v>107</v>
      </c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</row>
    <row r="26" spans="1:36" ht="12.75" customHeight="1" x14ac:dyDescent="0.2">
      <c r="B26" s="59" t="s">
        <v>2</v>
      </c>
      <c r="C26" s="78">
        <v>0</v>
      </c>
      <c r="D26" s="83" t="s">
        <v>586</v>
      </c>
      <c r="E26" s="68" t="s">
        <v>107</v>
      </c>
      <c r="G26" s="59" t="s">
        <v>114</v>
      </c>
      <c r="L26" s="84"/>
      <c r="M26" s="84">
        <v>13.93</v>
      </c>
      <c r="N26" s="68" t="s">
        <v>115</v>
      </c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</row>
    <row r="27" spans="1:36" ht="12.75" customHeight="1" x14ac:dyDescent="0.2">
      <c r="B27" s="59" t="s">
        <v>116</v>
      </c>
      <c r="C27" s="78">
        <v>0</v>
      </c>
      <c r="D27" s="83" t="s">
        <v>606</v>
      </c>
      <c r="E27" s="68" t="s">
        <v>107</v>
      </c>
      <c r="G27" s="59" t="s">
        <v>118</v>
      </c>
      <c r="L27" s="84"/>
      <c r="M27" s="84">
        <v>3.03</v>
      </c>
      <c r="N27" s="68" t="s">
        <v>115</v>
      </c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</row>
    <row r="28" spans="1:36" ht="12.75" customHeight="1" x14ac:dyDescent="0.2">
      <c r="B28" s="59" t="s">
        <v>119</v>
      </c>
      <c r="C28" s="78">
        <v>0</v>
      </c>
      <c r="D28" s="79" t="s">
        <v>120</v>
      </c>
      <c r="E28" s="68" t="s">
        <v>107</v>
      </c>
      <c r="G28" s="59" t="s">
        <v>121</v>
      </c>
      <c r="L28" s="207"/>
      <c r="M28" s="207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</row>
    <row r="29" spans="1:36" ht="12.75" customHeight="1" x14ac:dyDescent="0.2">
      <c r="C29" s="81"/>
      <c r="D29" s="82"/>
      <c r="E29" s="67"/>
      <c r="L29" s="77"/>
      <c r="M29" s="77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</row>
    <row r="30" spans="1:36" ht="9.75" customHeight="1" x14ac:dyDescent="0.2">
      <c r="A30" s="85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</row>
    <row r="31" spans="1:36" ht="36" customHeight="1" x14ac:dyDescent="0.2">
      <c r="A31" s="208" t="s">
        <v>122</v>
      </c>
      <c r="B31" s="208" t="s">
        <v>123</v>
      </c>
      <c r="C31" s="208" t="s">
        <v>124</v>
      </c>
      <c r="D31" s="208"/>
      <c r="E31" s="208"/>
      <c r="F31" s="208" t="s">
        <v>125</v>
      </c>
      <c r="G31" s="208" t="s">
        <v>126</v>
      </c>
      <c r="H31" s="208"/>
      <c r="I31" s="208"/>
      <c r="J31" s="208" t="s">
        <v>127</v>
      </c>
      <c r="K31" s="208"/>
      <c r="L31" s="208"/>
      <c r="M31" s="208" t="s">
        <v>128</v>
      </c>
      <c r="N31" s="208" t="s">
        <v>36</v>
      </c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</row>
    <row r="32" spans="1:36" ht="36.75" customHeight="1" x14ac:dyDescent="0.2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</row>
    <row r="33" spans="1:36" ht="45" x14ac:dyDescent="0.2">
      <c r="A33" s="208"/>
      <c r="B33" s="208"/>
      <c r="C33" s="208"/>
      <c r="D33" s="208"/>
      <c r="E33" s="208"/>
      <c r="F33" s="208"/>
      <c r="G33" s="86" t="s">
        <v>129</v>
      </c>
      <c r="H33" s="86" t="s">
        <v>130</v>
      </c>
      <c r="I33" s="86" t="s">
        <v>131</v>
      </c>
      <c r="J33" s="86" t="s">
        <v>129</v>
      </c>
      <c r="K33" s="86" t="s">
        <v>130</v>
      </c>
      <c r="L33" s="86" t="s">
        <v>132</v>
      </c>
      <c r="M33" s="208"/>
      <c r="N33" s="208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</row>
    <row r="34" spans="1:36" x14ac:dyDescent="0.2">
      <c r="A34" s="87">
        <v>1</v>
      </c>
      <c r="B34" s="87">
        <v>2</v>
      </c>
      <c r="C34" s="203">
        <v>3</v>
      </c>
      <c r="D34" s="203"/>
      <c r="E34" s="203"/>
      <c r="F34" s="87">
        <v>4</v>
      </c>
      <c r="G34" s="87">
        <v>5</v>
      </c>
      <c r="H34" s="87">
        <v>6</v>
      </c>
      <c r="I34" s="87">
        <v>7</v>
      </c>
      <c r="J34" s="87">
        <v>8</v>
      </c>
      <c r="K34" s="87">
        <v>9</v>
      </c>
      <c r="L34" s="87">
        <v>10</v>
      </c>
      <c r="M34" s="87">
        <v>11</v>
      </c>
      <c r="N34" s="87">
        <v>12</v>
      </c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</row>
    <row r="35" spans="1:36" ht="12" x14ac:dyDescent="0.2">
      <c r="A35" s="198" t="s">
        <v>133</v>
      </c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200"/>
      <c r="P35" s="59"/>
      <c r="Q35" s="59"/>
      <c r="R35" s="59"/>
      <c r="S35" s="59"/>
      <c r="T35" s="59"/>
      <c r="U35" s="59"/>
      <c r="V35" s="88" t="s">
        <v>133</v>
      </c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</row>
    <row r="36" spans="1:36" ht="22.5" x14ac:dyDescent="0.2">
      <c r="A36" s="89" t="s">
        <v>134</v>
      </c>
      <c r="B36" s="90" t="s">
        <v>607</v>
      </c>
      <c r="C36" s="197" t="s">
        <v>608</v>
      </c>
      <c r="D36" s="197"/>
      <c r="E36" s="197"/>
      <c r="F36" s="91" t="s">
        <v>566</v>
      </c>
      <c r="G36" s="91"/>
      <c r="H36" s="91"/>
      <c r="I36" s="91" t="s">
        <v>609</v>
      </c>
      <c r="J36" s="92"/>
      <c r="K36" s="91"/>
      <c r="L36" s="92"/>
      <c r="M36" s="91"/>
      <c r="N36" s="93"/>
      <c r="P36" s="59"/>
      <c r="Q36" s="59"/>
      <c r="R36" s="59"/>
      <c r="S36" s="59"/>
      <c r="T36" s="59"/>
      <c r="U36" s="59"/>
      <c r="V36" s="88"/>
      <c r="W36" s="94" t="s">
        <v>608</v>
      </c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</row>
    <row r="37" spans="1:36" ht="12" x14ac:dyDescent="0.2">
      <c r="A37" s="95"/>
      <c r="B37" s="96" t="s">
        <v>134</v>
      </c>
      <c r="C37" s="195" t="s">
        <v>138</v>
      </c>
      <c r="D37" s="195"/>
      <c r="E37" s="195"/>
      <c r="F37" s="97"/>
      <c r="G37" s="97"/>
      <c r="H37" s="97"/>
      <c r="I37" s="97"/>
      <c r="J37" s="98">
        <v>320.38</v>
      </c>
      <c r="K37" s="97"/>
      <c r="L37" s="98">
        <v>1.6</v>
      </c>
      <c r="M37" s="97"/>
      <c r="N37" s="99"/>
      <c r="P37" s="59"/>
      <c r="Q37" s="59"/>
      <c r="R37" s="59"/>
      <c r="S37" s="59"/>
      <c r="T37" s="59"/>
      <c r="U37" s="59"/>
      <c r="V37" s="88"/>
      <c r="W37" s="94"/>
      <c r="X37" s="62" t="s">
        <v>138</v>
      </c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</row>
    <row r="38" spans="1:36" ht="12" x14ac:dyDescent="0.2">
      <c r="A38" s="95"/>
      <c r="B38" s="96" t="s">
        <v>139</v>
      </c>
      <c r="C38" s="195" t="s">
        <v>53</v>
      </c>
      <c r="D38" s="195"/>
      <c r="E38" s="195"/>
      <c r="F38" s="97"/>
      <c r="G38" s="97"/>
      <c r="H38" s="97"/>
      <c r="I38" s="97"/>
      <c r="J38" s="98">
        <v>557.46</v>
      </c>
      <c r="K38" s="97"/>
      <c r="L38" s="98">
        <v>2.79</v>
      </c>
      <c r="M38" s="97"/>
      <c r="N38" s="99"/>
      <c r="P38" s="59"/>
      <c r="Q38" s="59"/>
      <c r="R38" s="59"/>
      <c r="S38" s="59"/>
      <c r="T38" s="59"/>
      <c r="U38" s="59"/>
      <c r="V38" s="88"/>
      <c r="W38" s="94"/>
      <c r="X38" s="62" t="s">
        <v>53</v>
      </c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</row>
    <row r="39" spans="1:36" ht="12" x14ac:dyDescent="0.2">
      <c r="A39" s="95"/>
      <c r="B39" s="96" t="s">
        <v>140</v>
      </c>
      <c r="C39" s="195" t="s">
        <v>141</v>
      </c>
      <c r="D39" s="195"/>
      <c r="E39" s="195"/>
      <c r="F39" s="97"/>
      <c r="G39" s="97"/>
      <c r="H39" s="97"/>
      <c r="I39" s="97"/>
      <c r="J39" s="98">
        <v>84.75</v>
      </c>
      <c r="K39" s="97"/>
      <c r="L39" s="98">
        <v>0.42</v>
      </c>
      <c r="M39" s="97"/>
      <c r="N39" s="99"/>
      <c r="P39" s="59"/>
      <c r="Q39" s="59"/>
      <c r="R39" s="59"/>
      <c r="S39" s="59"/>
      <c r="T39" s="59"/>
      <c r="U39" s="59"/>
      <c r="V39" s="88"/>
      <c r="W39" s="94"/>
      <c r="X39" s="62" t="s">
        <v>141</v>
      </c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</row>
    <row r="40" spans="1:36" ht="12" x14ac:dyDescent="0.2">
      <c r="A40" s="95"/>
      <c r="B40" s="96" t="s">
        <v>166</v>
      </c>
      <c r="C40" s="195" t="s">
        <v>184</v>
      </c>
      <c r="D40" s="195"/>
      <c r="E40" s="195"/>
      <c r="F40" s="97"/>
      <c r="G40" s="97"/>
      <c r="H40" s="97"/>
      <c r="I40" s="97"/>
      <c r="J40" s="98">
        <v>509.73</v>
      </c>
      <c r="K40" s="97"/>
      <c r="L40" s="98">
        <v>2.5499999999999998</v>
      </c>
      <c r="M40" s="97"/>
      <c r="N40" s="99"/>
      <c r="P40" s="59"/>
      <c r="Q40" s="59"/>
      <c r="R40" s="59"/>
      <c r="S40" s="59"/>
      <c r="T40" s="59"/>
      <c r="U40" s="59"/>
      <c r="V40" s="88"/>
      <c r="W40" s="94"/>
      <c r="X40" s="62" t="s">
        <v>184</v>
      </c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</row>
    <row r="41" spans="1:36" ht="12" x14ac:dyDescent="0.2">
      <c r="A41" s="95"/>
      <c r="B41" s="96"/>
      <c r="C41" s="195" t="s">
        <v>142</v>
      </c>
      <c r="D41" s="195"/>
      <c r="E41" s="195"/>
      <c r="F41" s="97" t="s">
        <v>143</v>
      </c>
      <c r="G41" s="97" t="s">
        <v>610</v>
      </c>
      <c r="H41" s="97"/>
      <c r="I41" s="97" t="s">
        <v>611</v>
      </c>
      <c r="J41" s="98"/>
      <c r="K41" s="97"/>
      <c r="L41" s="98"/>
      <c r="M41" s="97"/>
      <c r="N41" s="99"/>
      <c r="P41" s="59"/>
      <c r="Q41" s="59"/>
      <c r="R41" s="59"/>
      <c r="S41" s="59"/>
      <c r="T41" s="59"/>
      <c r="U41" s="59"/>
      <c r="V41" s="88"/>
      <c r="W41" s="94"/>
      <c r="X41" s="59"/>
      <c r="Y41" s="62" t="s">
        <v>142</v>
      </c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</row>
    <row r="42" spans="1:36" ht="12" x14ac:dyDescent="0.2">
      <c r="A42" s="95"/>
      <c r="B42" s="96"/>
      <c r="C42" s="195" t="s">
        <v>145</v>
      </c>
      <c r="D42" s="195"/>
      <c r="E42" s="195"/>
      <c r="F42" s="97" t="s">
        <v>143</v>
      </c>
      <c r="G42" s="97" t="s">
        <v>612</v>
      </c>
      <c r="H42" s="97"/>
      <c r="I42" s="97" t="s">
        <v>613</v>
      </c>
      <c r="J42" s="98"/>
      <c r="K42" s="97"/>
      <c r="L42" s="98"/>
      <c r="M42" s="97"/>
      <c r="N42" s="99"/>
      <c r="P42" s="59"/>
      <c r="Q42" s="59"/>
      <c r="R42" s="59"/>
      <c r="S42" s="59"/>
      <c r="T42" s="59"/>
      <c r="U42" s="59"/>
      <c r="V42" s="88"/>
      <c r="W42" s="94"/>
      <c r="X42" s="59"/>
      <c r="Y42" s="62" t="s">
        <v>145</v>
      </c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</row>
    <row r="43" spans="1:36" ht="12" x14ac:dyDescent="0.2">
      <c r="A43" s="95"/>
      <c r="B43" s="96"/>
      <c r="C43" s="202" t="s">
        <v>147</v>
      </c>
      <c r="D43" s="202"/>
      <c r="E43" s="202"/>
      <c r="F43" s="100"/>
      <c r="G43" s="100"/>
      <c r="H43" s="100"/>
      <c r="I43" s="100"/>
      <c r="J43" s="101">
        <v>1387.57</v>
      </c>
      <c r="K43" s="100"/>
      <c r="L43" s="101">
        <v>6.94</v>
      </c>
      <c r="M43" s="100"/>
      <c r="N43" s="102"/>
      <c r="P43" s="59"/>
      <c r="Q43" s="59"/>
      <c r="R43" s="59"/>
      <c r="S43" s="59"/>
      <c r="T43" s="59"/>
      <c r="U43" s="59"/>
      <c r="V43" s="88"/>
      <c r="W43" s="94"/>
      <c r="X43" s="59"/>
      <c r="Y43" s="59"/>
      <c r="Z43" s="62" t="s">
        <v>147</v>
      </c>
      <c r="AA43" s="59"/>
      <c r="AB43" s="59"/>
      <c r="AC43" s="59"/>
      <c r="AD43" s="59"/>
      <c r="AE43" s="59"/>
      <c r="AF43" s="59"/>
      <c r="AG43" s="59"/>
      <c r="AH43" s="59"/>
      <c r="AI43" s="59"/>
      <c r="AJ43" s="59"/>
    </row>
    <row r="44" spans="1:36" ht="12" x14ac:dyDescent="0.2">
      <c r="A44" s="95"/>
      <c r="B44" s="96"/>
      <c r="C44" s="195" t="s">
        <v>148</v>
      </c>
      <c r="D44" s="195"/>
      <c r="E44" s="195"/>
      <c r="F44" s="97"/>
      <c r="G44" s="97"/>
      <c r="H44" s="97"/>
      <c r="I44" s="97"/>
      <c r="J44" s="98"/>
      <c r="K44" s="97"/>
      <c r="L44" s="98">
        <v>2.02</v>
      </c>
      <c r="M44" s="97"/>
      <c r="N44" s="99"/>
      <c r="P44" s="59"/>
      <c r="Q44" s="59"/>
      <c r="R44" s="59"/>
      <c r="S44" s="59"/>
      <c r="T44" s="59"/>
      <c r="U44" s="59"/>
      <c r="V44" s="88"/>
      <c r="W44" s="94"/>
      <c r="X44" s="59"/>
      <c r="Y44" s="62" t="s">
        <v>148</v>
      </c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</row>
    <row r="45" spans="1:36" ht="33.75" x14ac:dyDescent="0.2">
      <c r="A45" s="95"/>
      <c r="B45" s="96" t="s">
        <v>149</v>
      </c>
      <c r="C45" s="195" t="s">
        <v>150</v>
      </c>
      <c r="D45" s="195"/>
      <c r="E45" s="195"/>
      <c r="F45" s="97" t="s">
        <v>151</v>
      </c>
      <c r="G45" s="97" t="s">
        <v>152</v>
      </c>
      <c r="H45" s="97"/>
      <c r="I45" s="97" t="s">
        <v>152</v>
      </c>
      <c r="J45" s="98"/>
      <c r="K45" s="97"/>
      <c r="L45" s="98">
        <v>2.08</v>
      </c>
      <c r="M45" s="97"/>
      <c r="N45" s="99"/>
      <c r="P45" s="59"/>
      <c r="Q45" s="59"/>
      <c r="R45" s="59"/>
      <c r="S45" s="59"/>
      <c r="T45" s="59"/>
      <c r="U45" s="59"/>
      <c r="V45" s="88"/>
      <c r="W45" s="94"/>
      <c r="X45" s="59"/>
      <c r="Y45" s="62" t="s">
        <v>150</v>
      </c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</row>
    <row r="46" spans="1:36" ht="33.75" x14ac:dyDescent="0.2">
      <c r="A46" s="95"/>
      <c r="B46" s="96" t="s">
        <v>153</v>
      </c>
      <c r="C46" s="195" t="s">
        <v>154</v>
      </c>
      <c r="D46" s="195"/>
      <c r="E46" s="195"/>
      <c r="F46" s="97" t="s">
        <v>151</v>
      </c>
      <c r="G46" s="97" t="s">
        <v>155</v>
      </c>
      <c r="H46" s="97"/>
      <c r="I46" s="97" t="s">
        <v>155</v>
      </c>
      <c r="J46" s="98"/>
      <c r="K46" s="97"/>
      <c r="L46" s="98">
        <v>1.21</v>
      </c>
      <c r="M46" s="97"/>
      <c r="N46" s="99"/>
      <c r="P46" s="59"/>
      <c r="Q46" s="59"/>
      <c r="R46" s="59"/>
      <c r="S46" s="59"/>
      <c r="T46" s="59"/>
      <c r="U46" s="59"/>
      <c r="V46" s="88"/>
      <c r="W46" s="94"/>
      <c r="X46" s="59"/>
      <c r="Y46" s="62" t="s">
        <v>154</v>
      </c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</row>
    <row r="47" spans="1:36" ht="12" x14ac:dyDescent="0.2">
      <c r="A47" s="103"/>
      <c r="B47" s="104"/>
      <c r="C47" s="197" t="s">
        <v>156</v>
      </c>
      <c r="D47" s="197"/>
      <c r="E47" s="197"/>
      <c r="F47" s="91"/>
      <c r="G47" s="91"/>
      <c r="H47" s="91"/>
      <c r="I47" s="91"/>
      <c r="J47" s="92"/>
      <c r="K47" s="91"/>
      <c r="L47" s="92">
        <v>10.23</v>
      </c>
      <c r="M47" s="100"/>
      <c r="N47" s="93"/>
      <c r="P47" s="59"/>
      <c r="Q47" s="59"/>
      <c r="R47" s="59"/>
      <c r="S47" s="59"/>
      <c r="T47" s="59"/>
      <c r="U47" s="59"/>
      <c r="V47" s="88"/>
      <c r="W47" s="94"/>
      <c r="X47" s="59"/>
      <c r="Y47" s="59"/>
      <c r="Z47" s="59"/>
      <c r="AA47" s="94" t="s">
        <v>156</v>
      </c>
      <c r="AB47" s="59"/>
      <c r="AC47" s="59"/>
      <c r="AD47" s="59"/>
      <c r="AE47" s="59"/>
      <c r="AF47" s="59"/>
      <c r="AG47" s="59"/>
      <c r="AH47" s="59"/>
      <c r="AI47" s="59"/>
      <c r="AJ47" s="59"/>
    </row>
    <row r="48" spans="1:36" ht="45" x14ac:dyDescent="0.2">
      <c r="A48" s="89" t="s">
        <v>139</v>
      </c>
      <c r="B48" s="90" t="s">
        <v>614</v>
      </c>
      <c r="C48" s="197" t="s">
        <v>615</v>
      </c>
      <c r="D48" s="197"/>
      <c r="E48" s="197"/>
      <c r="F48" s="91" t="s">
        <v>192</v>
      </c>
      <c r="G48" s="91"/>
      <c r="H48" s="91"/>
      <c r="I48" s="91" t="s">
        <v>331</v>
      </c>
      <c r="J48" s="92"/>
      <c r="K48" s="91"/>
      <c r="L48" s="92"/>
      <c r="M48" s="91"/>
      <c r="N48" s="93"/>
      <c r="P48" s="59"/>
      <c r="Q48" s="59"/>
      <c r="R48" s="59"/>
      <c r="S48" s="59"/>
      <c r="T48" s="59"/>
      <c r="U48" s="59"/>
      <c r="V48" s="88"/>
      <c r="W48" s="94" t="s">
        <v>615</v>
      </c>
      <c r="X48" s="59"/>
      <c r="Y48" s="59"/>
      <c r="Z48" s="59"/>
      <c r="AA48" s="94"/>
      <c r="AB48" s="59"/>
      <c r="AC48" s="59"/>
      <c r="AD48" s="59"/>
      <c r="AE48" s="59"/>
      <c r="AF48" s="59"/>
      <c r="AG48" s="59"/>
      <c r="AH48" s="59"/>
      <c r="AI48" s="59"/>
      <c r="AJ48" s="59"/>
    </row>
    <row r="49" spans="1:36" ht="12" x14ac:dyDescent="0.2">
      <c r="A49" s="95"/>
      <c r="B49" s="96" t="s">
        <v>134</v>
      </c>
      <c r="C49" s="195" t="s">
        <v>138</v>
      </c>
      <c r="D49" s="195"/>
      <c r="E49" s="195"/>
      <c r="F49" s="97"/>
      <c r="G49" s="97"/>
      <c r="H49" s="97"/>
      <c r="I49" s="97"/>
      <c r="J49" s="98">
        <v>87.23</v>
      </c>
      <c r="K49" s="97"/>
      <c r="L49" s="98">
        <v>8.7200000000000006</v>
      </c>
      <c r="M49" s="97"/>
      <c r="N49" s="99"/>
      <c r="P49" s="59"/>
      <c r="Q49" s="59"/>
      <c r="R49" s="59"/>
      <c r="S49" s="59"/>
      <c r="T49" s="59"/>
      <c r="U49" s="59"/>
      <c r="V49" s="88"/>
      <c r="W49" s="94"/>
      <c r="X49" s="62" t="s">
        <v>138</v>
      </c>
      <c r="Y49" s="59"/>
      <c r="Z49" s="59"/>
      <c r="AA49" s="94"/>
      <c r="AB49" s="59"/>
      <c r="AC49" s="59"/>
      <c r="AD49" s="59"/>
      <c r="AE49" s="59"/>
      <c r="AF49" s="59"/>
      <c r="AG49" s="59"/>
      <c r="AH49" s="59"/>
      <c r="AI49" s="59"/>
      <c r="AJ49" s="59"/>
    </row>
    <row r="50" spans="1:36" ht="12" x14ac:dyDescent="0.2">
      <c r="A50" s="95"/>
      <c r="B50" s="96" t="s">
        <v>139</v>
      </c>
      <c r="C50" s="195" t="s">
        <v>53</v>
      </c>
      <c r="D50" s="195"/>
      <c r="E50" s="195"/>
      <c r="F50" s="97"/>
      <c r="G50" s="97"/>
      <c r="H50" s="97"/>
      <c r="I50" s="97"/>
      <c r="J50" s="98">
        <v>45.42</v>
      </c>
      <c r="K50" s="97"/>
      <c r="L50" s="98">
        <v>4.54</v>
      </c>
      <c r="M50" s="97"/>
      <c r="N50" s="99"/>
      <c r="P50" s="59"/>
      <c r="Q50" s="59"/>
      <c r="R50" s="59"/>
      <c r="S50" s="59"/>
      <c r="T50" s="59"/>
      <c r="U50" s="59"/>
      <c r="V50" s="88"/>
      <c r="W50" s="94"/>
      <c r="X50" s="62" t="s">
        <v>53</v>
      </c>
      <c r="Y50" s="59"/>
      <c r="Z50" s="59"/>
      <c r="AA50" s="94"/>
      <c r="AB50" s="59"/>
      <c r="AC50" s="59"/>
      <c r="AD50" s="59"/>
      <c r="AE50" s="59"/>
      <c r="AF50" s="59"/>
      <c r="AG50" s="59"/>
      <c r="AH50" s="59"/>
      <c r="AI50" s="59"/>
      <c r="AJ50" s="59"/>
    </row>
    <row r="51" spans="1:36" ht="12" x14ac:dyDescent="0.2">
      <c r="A51" s="95"/>
      <c r="B51" s="96" t="s">
        <v>140</v>
      </c>
      <c r="C51" s="195" t="s">
        <v>141</v>
      </c>
      <c r="D51" s="195"/>
      <c r="E51" s="195"/>
      <c r="F51" s="97"/>
      <c r="G51" s="97"/>
      <c r="H51" s="97"/>
      <c r="I51" s="97"/>
      <c r="J51" s="98">
        <v>5.0199999999999996</v>
      </c>
      <c r="K51" s="97"/>
      <c r="L51" s="98">
        <v>0.5</v>
      </c>
      <c r="M51" s="97"/>
      <c r="N51" s="99"/>
      <c r="P51" s="59"/>
      <c r="Q51" s="59"/>
      <c r="R51" s="59"/>
      <c r="S51" s="59"/>
      <c r="T51" s="59"/>
      <c r="U51" s="59"/>
      <c r="V51" s="88"/>
      <c r="W51" s="94"/>
      <c r="X51" s="62" t="s">
        <v>141</v>
      </c>
      <c r="Y51" s="59"/>
      <c r="Z51" s="59"/>
      <c r="AA51" s="94"/>
      <c r="AB51" s="59"/>
      <c r="AC51" s="59"/>
      <c r="AD51" s="59"/>
      <c r="AE51" s="59"/>
      <c r="AF51" s="59"/>
      <c r="AG51" s="59"/>
      <c r="AH51" s="59"/>
      <c r="AI51" s="59"/>
      <c r="AJ51" s="59"/>
    </row>
    <row r="52" spans="1:36" ht="12" x14ac:dyDescent="0.2">
      <c r="A52" s="95"/>
      <c r="B52" s="96" t="s">
        <v>166</v>
      </c>
      <c r="C52" s="195" t="s">
        <v>184</v>
      </c>
      <c r="D52" s="195"/>
      <c r="E52" s="195"/>
      <c r="F52" s="97"/>
      <c r="G52" s="97"/>
      <c r="H52" s="97"/>
      <c r="I52" s="97"/>
      <c r="J52" s="98">
        <v>28.13</v>
      </c>
      <c r="K52" s="97"/>
      <c r="L52" s="98">
        <v>2.81</v>
      </c>
      <c r="M52" s="97"/>
      <c r="N52" s="99"/>
      <c r="P52" s="59"/>
      <c r="Q52" s="59"/>
      <c r="R52" s="59"/>
      <c r="S52" s="59"/>
      <c r="T52" s="59"/>
      <c r="U52" s="59"/>
      <c r="V52" s="88"/>
      <c r="W52" s="94"/>
      <c r="X52" s="62" t="s">
        <v>184</v>
      </c>
      <c r="Y52" s="59"/>
      <c r="Z52" s="59"/>
      <c r="AA52" s="94"/>
      <c r="AB52" s="59"/>
      <c r="AC52" s="59"/>
      <c r="AD52" s="59"/>
      <c r="AE52" s="59"/>
      <c r="AF52" s="59"/>
      <c r="AG52" s="59"/>
      <c r="AH52" s="59"/>
      <c r="AI52" s="59"/>
      <c r="AJ52" s="59"/>
    </row>
    <row r="53" spans="1:36" ht="12" x14ac:dyDescent="0.2">
      <c r="A53" s="95"/>
      <c r="B53" s="96"/>
      <c r="C53" s="195" t="s">
        <v>142</v>
      </c>
      <c r="D53" s="195"/>
      <c r="E53" s="195"/>
      <c r="F53" s="97" t="s">
        <v>143</v>
      </c>
      <c r="G53" s="97" t="s">
        <v>616</v>
      </c>
      <c r="H53" s="97"/>
      <c r="I53" s="97" t="s">
        <v>617</v>
      </c>
      <c r="J53" s="98"/>
      <c r="K53" s="97"/>
      <c r="L53" s="98"/>
      <c r="M53" s="97"/>
      <c r="N53" s="99"/>
      <c r="P53" s="59"/>
      <c r="Q53" s="59"/>
      <c r="R53" s="59"/>
      <c r="S53" s="59"/>
      <c r="T53" s="59"/>
      <c r="U53" s="59"/>
      <c r="V53" s="88"/>
      <c r="W53" s="94"/>
      <c r="X53" s="59"/>
      <c r="Y53" s="62" t="s">
        <v>142</v>
      </c>
      <c r="Z53" s="59"/>
      <c r="AA53" s="94"/>
      <c r="AB53" s="59"/>
      <c r="AC53" s="59"/>
      <c r="AD53" s="59"/>
      <c r="AE53" s="59"/>
      <c r="AF53" s="59"/>
      <c r="AG53" s="59"/>
      <c r="AH53" s="59"/>
      <c r="AI53" s="59"/>
      <c r="AJ53" s="59"/>
    </row>
    <row r="54" spans="1:36" ht="12" x14ac:dyDescent="0.2">
      <c r="A54" s="95"/>
      <c r="B54" s="96"/>
      <c r="C54" s="195" t="s">
        <v>145</v>
      </c>
      <c r="D54" s="195"/>
      <c r="E54" s="195"/>
      <c r="F54" s="97" t="s">
        <v>143</v>
      </c>
      <c r="G54" s="97" t="s">
        <v>183</v>
      </c>
      <c r="H54" s="97"/>
      <c r="I54" s="97" t="s">
        <v>618</v>
      </c>
      <c r="J54" s="98"/>
      <c r="K54" s="97"/>
      <c r="L54" s="98"/>
      <c r="M54" s="97"/>
      <c r="N54" s="99"/>
      <c r="P54" s="59"/>
      <c r="Q54" s="59"/>
      <c r="R54" s="59"/>
      <c r="S54" s="59"/>
      <c r="T54" s="59"/>
      <c r="U54" s="59"/>
      <c r="V54" s="88"/>
      <c r="W54" s="94"/>
      <c r="X54" s="59"/>
      <c r="Y54" s="62" t="s">
        <v>145</v>
      </c>
      <c r="Z54" s="59"/>
      <c r="AA54" s="94"/>
      <c r="AB54" s="59"/>
      <c r="AC54" s="59"/>
      <c r="AD54" s="59"/>
      <c r="AE54" s="59"/>
      <c r="AF54" s="59"/>
      <c r="AG54" s="59"/>
      <c r="AH54" s="59"/>
      <c r="AI54" s="59"/>
      <c r="AJ54" s="59"/>
    </row>
    <row r="55" spans="1:36" ht="12" x14ac:dyDescent="0.2">
      <c r="A55" s="95"/>
      <c r="B55" s="96"/>
      <c r="C55" s="202" t="s">
        <v>147</v>
      </c>
      <c r="D55" s="202"/>
      <c r="E55" s="202"/>
      <c r="F55" s="100"/>
      <c r="G55" s="100"/>
      <c r="H55" s="100"/>
      <c r="I55" s="100"/>
      <c r="J55" s="101">
        <v>160.78</v>
      </c>
      <c r="K55" s="100"/>
      <c r="L55" s="101">
        <v>16.07</v>
      </c>
      <c r="M55" s="100"/>
      <c r="N55" s="102"/>
      <c r="P55" s="59"/>
      <c r="Q55" s="59"/>
      <c r="R55" s="59"/>
      <c r="S55" s="59"/>
      <c r="T55" s="59"/>
      <c r="U55" s="59"/>
      <c r="V55" s="88"/>
      <c r="W55" s="94"/>
      <c r="X55" s="59"/>
      <c r="Y55" s="59"/>
      <c r="Z55" s="62" t="s">
        <v>147</v>
      </c>
      <c r="AA55" s="94"/>
      <c r="AB55" s="59"/>
      <c r="AC55" s="59"/>
      <c r="AD55" s="59"/>
      <c r="AE55" s="59"/>
      <c r="AF55" s="59"/>
      <c r="AG55" s="59"/>
      <c r="AH55" s="59"/>
      <c r="AI55" s="59"/>
      <c r="AJ55" s="59"/>
    </row>
    <row r="56" spans="1:36" ht="12" x14ac:dyDescent="0.2">
      <c r="A56" s="95"/>
      <c r="B56" s="96"/>
      <c r="C56" s="195" t="s">
        <v>148</v>
      </c>
      <c r="D56" s="195"/>
      <c r="E56" s="195"/>
      <c r="F56" s="97"/>
      <c r="G56" s="97"/>
      <c r="H56" s="97"/>
      <c r="I56" s="97"/>
      <c r="J56" s="98"/>
      <c r="K56" s="97"/>
      <c r="L56" s="98">
        <v>9.2200000000000006</v>
      </c>
      <c r="M56" s="97"/>
      <c r="N56" s="99"/>
      <c r="P56" s="59"/>
      <c r="Q56" s="59"/>
      <c r="R56" s="59"/>
      <c r="S56" s="59"/>
      <c r="T56" s="59"/>
      <c r="U56" s="59"/>
      <c r="V56" s="88"/>
      <c r="W56" s="94"/>
      <c r="X56" s="59"/>
      <c r="Y56" s="62" t="s">
        <v>148</v>
      </c>
      <c r="Z56" s="59"/>
      <c r="AA56" s="94"/>
      <c r="AB56" s="59"/>
      <c r="AC56" s="59"/>
      <c r="AD56" s="59"/>
      <c r="AE56" s="59"/>
      <c r="AF56" s="59"/>
      <c r="AG56" s="59"/>
      <c r="AH56" s="59"/>
      <c r="AI56" s="59"/>
      <c r="AJ56" s="59"/>
    </row>
    <row r="57" spans="1:36" ht="33.75" x14ac:dyDescent="0.2">
      <c r="A57" s="95"/>
      <c r="B57" s="96" t="s">
        <v>197</v>
      </c>
      <c r="C57" s="195" t="s">
        <v>198</v>
      </c>
      <c r="D57" s="195"/>
      <c r="E57" s="195"/>
      <c r="F57" s="97" t="s">
        <v>151</v>
      </c>
      <c r="G57" s="97" t="s">
        <v>199</v>
      </c>
      <c r="H57" s="97"/>
      <c r="I57" s="97" t="s">
        <v>199</v>
      </c>
      <c r="J57" s="98"/>
      <c r="K57" s="97"/>
      <c r="L57" s="98">
        <v>8.94</v>
      </c>
      <c r="M57" s="97"/>
      <c r="N57" s="99"/>
      <c r="P57" s="59"/>
      <c r="Q57" s="59"/>
      <c r="R57" s="59"/>
      <c r="S57" s="59"/>
      <c r="T57" s="59"/>
      <c r="U57" s="59"/>
      <c r="V57" s="88"/>
      <c r="W57" s="94"/>
      <c r="X57" s="59"/>
      <c r="Y57" s="62" t="s">
        <v>198</v>
      </c>
      <c r="Z57" s="59"/>
      <c r="AA57" s="94"/>
      <c r="AB57" s="59"/>
      <c r="AC57" s="59"/>
      <c r="AD57" s="59"/>
      <c r="AE57" s="59"/>
      <c r="AF57" s="59"/>
      <c r="AG57" s="59"/>
      <c r="AH57" s="59"/>
      <c r="AI57" s="59"/>
      <c r="AJ57" s="59"/>
    </row>
    <row r="58" spans="1:36" ht="33.75" x14ac:dyDescent="0.2">
      <c r="A58" s="95"/>
      <c r="B58" s="96" t="s">
        <v>200</v>
      </c>
      <c r="C58" s="195" t="s">
        <v>201</v>
      </c>
      <c r="D58" s="195"/>
      <c r="E58" s="195"/>
      <c r="F58" s="97" t="s">
        <v>151</v>
      </c>
      <c r="G58" s="97" t="s">
        <v>202</v>
      </c>
      <c r="H58" s="97"/>
      <c r="I58" s="97" t="s">
        <v>202</v>
      </c>
      <c r="J58" s="98"/>
      <c r="K58" s="97"/>
      <c r="L58" s="98">
        <v>4.7</v>
      </c>
      <c r="M58" s="97"/>
      <c r="N58" s="99"/>
      <c r="P58" s="59"/>
      <c r="Q58" s="59"/>
      <c r="R58" s="59"/>
      <c r="S58" s="59"/>
      <c r="T58" s="59"/>
      <c r="U58" s="59"/>
      <c r="V58" s="88"/>
      <c r="W58" s="94"/>
      <c r="X58" s="59"/>
      <c r="Y58" s="62" t="s">
        <v>201</v>
      </c>
      <c r="Z58" s="59"/>
      <c r="AA58" s="94"/>
      <c r="AB58" s="59"/>
      <c r="AC58" s="59"/>
      <c r="AD58" s="59"/>
      <c r="AE58" s="59"/>
      <c r="AF58" s="59"/>
      <c r="AG58" s="59"/>
      <c r="AH58" s="59"/>
      <c r="AI58" s="59"/>
      <c r="AJ58" s="59"/>
    </row>
    <row r="59" spans="1:36" ht="12" x14ac:dyDescent="0.2">
      <c r="A59" s="103"/>
      <c r="B59" s="104"/>
      <c r="C59" s="197" t="s">
        <v>156</v>
      </c>
      <c r="D59" s="197"/>
      <c r="E59" s="197"/>
      <c r="F59" s="91"/>
      <c r="G59" s="91"/>
      <c r="H59" s="91"/>
      <c r="I59" s="91"/>
      <c r="J59" s="92"/>
      <c r="K59" s="91"/>
      <c r="L59" s="92">
        <v>29.71</v>
      </c>
      <c r="M59" s="100"/>
      <c r="N59" s="93"/>
      <c r="P59" s="59"/>
      <c r="Q59" s="59"/>
      <c r="R59" s="59"/>
      <c r="S59" s="59"/>
      <c r="T59" s="59"/>
      <c r="U59" s="59"/>
      <c r="V59" s="88"/>
      <c r="W59" s="94"/>
      <c r="X59" s="59"/>
      <c r="Y59" s="59"/>
      <c r="Z59" s="59"/>
      <c r="AA59" s="94" t="s">
        <v>156</v>
      </c>
      <c r="AB59" s="59"/>
      <c r="AC59" s="59"/>
      <c r="AD59" s="59"/>
      <c r="AE59" s="59"/>
      <c r="AF59" s="59"/>
      <c r="AG59" s="59"/>
      <c r="AH59" s="59"/>
      <c r="AI59" s="59"/>
      <c r="AJ59" s="59"/>
    </row>
    <row r="60" spans="1:36" ht="33.75" x14ac:dyDescent="0.2">
      <c r="A60" s="89" t="s">
        <v>140</v>
      </c>
      <c r="B60" s="90" t="s">
        <v>619</v>
      </c>
      <c r="C60" s="197" t="s">
        <v>620</v>
      </c>
      <c r="D60" s="197"/>
      <c r="E60" s="197"/>
      <c r="F60" s="91" t="s">
        <v>621</v>
      </c>
      <c r="G60" s="91"/>
      <c r="H60" s="91"/>
      <c r="I60" s="91" t="s">
        <v>618</v>
      </c>
      <c r="J60" s="92"/>
      <c r="K60" s="91"/>
      <c r="L60" s="92"/>
      <c r="M60" s="91"/>
      <c r="N60" s="93"/>
      <c r="P60" s="59"/>
      <c r="Q60" s="59"/>
      <c r="R60" s="59"/>
      <c r="S60" s="59"/>
      <c r="T60" s="59"/>
      <c r="U60" s="59"/>
      <c r="V60" s="88"/>
      <c r="W60" s="94" t="s">
        <v>620</v>
      </c>
      <c r="X60" s="59"/>
      <c r="Y60" s="59"/>
      <c r="Z60" s="59"/>
      <c r="AA60" s="94"/>
      <c r="AB60" s="59"/>
      <c r="AC60" s="59"/>
      <c r="AD60" s="59"/>
      <c r="AE60" s="59"/>
      <c r="AF60" s="59"/>
      <c r="AG60" s="59"/>
      <c r="AH60" s="59"/>
      <c r="AI60" s="59"/>
      <c r="AJ60" s="59"/>
    </row>
    <row r="61" spans="1:36" ht="12" x14ac:dyDescent="0.2">
      <c r="A61" s="95"/>
      <c r="B61" s="96" t="s">
        <v>134</v>
      </c>
      <c r="C61" s="195" t="s">
        <v>138</v>
      </c>
      <c r="D61" s="195"/>
      <c r="E61" s="195"/>
      <c r="F61" s="97"/>
      <c r="G61" s="97"/>
      <c r="H61" s="97"/>
      <c r="I61" s="97"/>
      <c r="J61" s="98">
        <v>142.13</v>
      </c>
      <c r="K61" s="97"/>
      <c r="L61" s="98">
        <v>5.69</v>
      </c>
      <c r="M61" s="97"/>
      <c r="N61" s="99"/>
      <c r="P61" s="59"/>
      <c r="Q61" s="59"/>
      <c r="R61" s="59"/>
      <c r="S61" s="59"/>
      <c r="T61" s="59"/>
      <c r="U61" s="59"/>
      <c r="V61" s="88"/>
      <c r="W61" s="94"/>
      <c r="X61" s="62" t="s">
        <v>138</v>
      </c>
      <c r="Y61" s="59"/>
      <c r="Z61" s="59"/>
      <c r="AA61" s="94"/>
      <c r="AB61" s="59"/>
      <c r="AC61" s="59"/>
      <c r="AD61" s="59"/>
      <c r="AE61" s="59"/>
      <c r="AF61" s="59"/>
      <c r="AG61" s="59"/>
      <c r="AH61" s="59"/>
      <c r="AI61" s="59"/>
      <c r="AJ61" s="59"/>
    </row>
    <row r="62" spans="1:36" ht="12" x14ac:dyDescent="0.2">
      <c r="A62" s="95"/>
      <c r="B62" s="96" t="s">
        <v>166</v>
      </c>
      <c r="C62" s="195" t="s">
        <v>184</v>
      </c>
      <c r="D62" s="195"/>
      <c r="E62" s="195"/>
      <c r="F62" s="97"/>
      <c r="G62" s="97"/>
      <c r="H62" s="97"/>
      <c r="I62" s="97"/>
      <c r="J62" s="98">
        <v>2.84</v>
      </c>
      <c r="K62" s="97"/>
      <c r="L62" s="98">
        <v>0.11</v>
      </c>
      <c r="M62" s="97"/>
      <c r="N62" s="99"/>
      <c r="P62" s="59"/>
      <c r="Q62" s="59"/>
      <c r="R62" s="59"/>
      <c r="S62" s="59"/>
      <c r="T62" s="59"/>
      <c r="U62" s="59"/>
      <c r="V62" s="88"/>
      <c r="W62" s="94"/>
      <c r="X62" s="62" t="s">
        <v>184</v>
      </c>
      <c r="Y62" s="59"/>
      <c r="Z62" s="59"/>
      <c r="AA62" s="94"/>
      <c r="AB62" s="59"/>
      <c r="AC62" s="59"/>
      <c r="AD62" s="59"/>
      <c r="AE62" s="59"/>
      <c r="AF62" s="59"/>
      <c r="AG62" s="59"/>
      <c r="AH62" s="59"/>
      <c r="AI62" s="59"/>
      <c r="AJ62" s="59"/>
    </row>
    <row r="63" spans="1:36" ht="12" x14ac:dyDescent="0.2">
      <c r="A63" s="95"/>
      <c r="B63" s="96"/>
      <c r="C63" s="195" t="s">
        <v>142</v>
      </c>
      <c r="D63" s="195"/>
      <c r="E63" s="195"/>
      <c r="F63" s="97" t="s">
        <v>143</v>
      </c>
      <c r="G63" s="97" t="s">
        <v>622</v>
      </c>
      <c r="H63" s="97"/>
      <c r="I63" s="97" t="s">
        <v>623</v>
      </c>
      <c r="J63" s="98"/>
      <c r="K63" s="97"/>
      <c r="L63" s="98"/>
      <c r="M63" s="97"/>
      <c r="N63" s="99"/>
      <c r="P63" s="59"/>
      <c r="Q63" s="59"/>
      <c r="R63" s="59"/>
      <c r="S63" s="59"/>
      <c r="T63" s="59"/>
      <c r="U63" s="59"/>
      <c r="V63" s="88"/>
      <c r="W63" s="94"/>
      <c r="X63" s="59"/>
      <c r="Y63" s="62" t="s">
        <v>142</v>
      </c>
      <c r="Z63" s="59"/>
      <c r="AA63" s="94"/>
      <c r="AB63" s="59"/>
      <c r="AC63" s="59"/>
      <c r="AD63" s="59"/>
      <c r="AE63" s="59"/>
      <c r="AF63" s="59"/>
      <c r="AG63" s="59"/>
      <c r="AH63" s="59"/>
      <c r="AI63" s="59"/>
      <c r="AJ63" s="59"/>
    </row>
    <row r="64" spans="1:36" ht="12" x14ac:dyDescent="0.2">
      <c r="A64" s="95"/>
      <c r="B64" s="96"/>
      <c r="C64" s="202" t="s">
        <v>147</v>
      </c>
      <c r="D64" s="202"/>
      <c r="E64" s="202"/>
      <c r="F64" s="100"/>
      <c r="G64" s="100"/>
      <c r="H64" s="100"/>
      <c r="I64" s="100"/>
      <c r="J64" s="101">
        <v>144.97</v>
      </c>
      <c r="K64" s="100"/>
      <c r="L64" s="101">
        <v>5.8</v>
      </c>
      <c r="M64" s="100"/>
      <c r="N64" s="102"/>
      <c r="P64" s="59"/>
      <c r="Q64" s="59"/>
      <c r="R64" s="59"/>
      <c r="S64" s="59"/>
      <c r="T64" s="59"/>
      <c r="U64" s="59"/>
      <c r="V64" s="88"/>
      <c r="W64" s="94"/>
      <c r="X64" s="59"/>
      <c r="Y64" s="59"/>
      <c r="Z64" s="62" t="s">
        <v>147</v>
      </c>
      <c r="AA64" s="94"/>
      <c r="AB64" s="59"/>
      <c r="AC64" s="59"/>
      <c r="AD64" s="59"/>
      <c r="AE64" s="59"/>
      <c r="AF64" s="59"/>
      <c r="AG64" s="59"/>
      <c r="AH64" s="59"/>
      <c r="AI64" s="59"/>
      <c r="AJ64" s="59"/>
    </row>
    <row r="65" spans="1:36" ht="12" x14ac:dyDescent="0.2">
      <c r="A65" s="95"/>
      <c r="B65" s="96"/>
      <c r="C65" s="195" t="s">
        <v>148</v>
      </c>
      <c r="D65" s="195"/>
      <c r="E65" s="195"/>
      <c r="F65" s="97"/>
      <c r="G65" s="97"/>
      <c r="H65" s="97"/>
      <c r="I65" s="97"/>
      <c r="J65" s="98"/>
      <c r="K65" s="97"/>
      <c r="L65" s="98">
        <v>5.69</v>
      </c>
      <c r="M65" s="97"/>
      <c r="N65" s="99"/>
      <c r="P65" s="59"/>
      <c r="Q65" s="59"/>
      <c r="R65" s="59"/>
      <c r="S65" s="59"/>
      <c r="T65" s="59"/>
      <c r="U65" s="59"/>
      <c r="V65" s="88"/>
      <c r="W65" s="94"/>
      <c r="X65" s="59"/>
      <c r="Y65" s="62" t="s">
        <v>148</v>
      </c>
      <c r="Z65" s="59"/>
      <c r="AA65" s="94"/>
      <c r="AB65" s="59"/>
      <c r="AC65" s="59"/>
      <c r="AD65" s="59"/>
      <c r="AE65" s="59"/>
      <c r="AF65" s="59"/>
      <c r="AG65" s="59"/>
      <c r="AH65" s="59"/>
      <c r="AI65" s="59"/>
      <c r="AJ65" s="59"/>
    </row>
    <row r="66" spans="1:36" ht="33.75" x14ac:dyDescent="0.2">
      <c r="A66" s="95"/>
      <c r="B66" s="96" t="s">
        <v>197</v>
      </c>
      <c r="C66" s="195" t="s">
        <v>198</v>
      </c>
      <c r="D66" s="195"/>
      <c r="E66" s="195"/>
      <c r="F66" s="97" t="s">
        <v>151</v>
      </c>
      <c r="G66" s="97" t="s">
        <v>199</v>
      </c>
      <c r="H66" s="97"/>
      <c r="I66" s="97" t="s">
        <v>199</v>
      </c>
      <c r="J66" s="98"/>
      <c r="K66" s="97"/>
      <c r="L66" s="98">
        <v>5.52</v>
      </c>
      <c r="M66" s="97"/>
      <c r="N66" s="99"/>
      <c r="P66" s="59"/>
      <c r="Q66" s="59"/>
      <c r="R66" s="59"/>
      <c r="S66" s="59"/>
      <c r="T66" s="59"/>
      <c r="U66" s="59"/>
      <c r="V66" s="88"/>
      <c r="W66" s="94"/>
      <c r="X66" s="59"/>
      <c r="Y66" s="62" t="s">
        <v>198</v>
      </c>
      <c r="Z66" s="59"/>
      <c r="AA66" s="94"/>
      <c r="AB66" s="59"/>
      <c r="AC66" s="59"/>
      <c r="AD66" s="59"/>
      <c r="AE66" s="59"/>
      <c r="AF66" s="59"/>
      <c r="AG66" s="59"/>
      <c r="AH66" s="59"/>
      <c r="AI66" s="59"/>
      <c r="AJ66" s="59"/>
    </row>
    <row r="67" spans="1:36" ht="33.75" x14ac:dyDescent="0.2">
      <c r="A67" s="95"/>
      <c r="B67" s="96" t="s">
        <v>200</v>
      </c>
      <c r="C67" s="195" t="s">
        <v>201</v>
      </c>
      <c r="D67" s="195"/>
      <c r="E67" s="195"/>
      <c r="F67" s="97" t="s">
        <v>151</v>
      </c>
      <c r="G67" s="97" t="s">
        <v>202</v>
      </c>
      <c r="H67" s="97"/>
      <c r="I67" s="97" t="s">
        <v>202</v>
      </c>
      <c r="J67" s="98"/>
      <c r="K67" s="97"/>
      <c r="L67" s="98">
        <v>2.9</v>
      </c>
      <c r="M67" s="97"/>
      <c r="N67" s="99"/>
      <c r="P67" s="59"/>
      <c r="Q67" s="59"/>
      <c r="R67" s="59"/>
      <c r="S67" s="59"/>
      <c r="T67" s="59"/>
      <c r="U67" s="59"/>
      <c r="V67" s="88"/>
      <c r="W67" s="94"/>
      <c r="X67" s="59"/>
      <c r="Y67" s="62" t="s">
        <v>201</v>
      </c>
      <c r="Z67" s="59"/>
      <c r="AA67" s="94"/>
      <c r="AB67" s="59"/>
      <c r="AC67" s="59"/>
      <c r="AD67" s="59"/>
      <c r="AE67" s="59"/>
      <c r="AF67" s="59"/>
      <c r="AG67" s="59"/>
      <c r="AH67" s="59"/>
      <c r="AI67" s="59"/>
      <c r="AJ67" s="59"/>
    </row>
    <row r="68" spans="1:36" ht="12" x14ac:dyDescent="0.2">
      <c r="A68" s="103"/>
      <c r="B68" s="104"/>
      <c r="C68" s="197" t="s">
        <v>156</v>
      </c>
      <c r="D68" s="197"/>
      <c r="E68" s="197"/>
      <c r="F68" s="91"/>
      <c r="G68" s="91"/>
      <c r="H68" s="91"/>
      <c r="I68" s="91"/>
      <c r="J68" s="92"/>
      <c r="K68" s="91"/>
      <c r="L68" s="92">
        <v>14.22</v>
      </c>
      <c r="M68" s="100"/>
      <c r="N68" s="93"/>
      <c r="P68" s="59"/>
      <c r="Q68" s="59"/>
      <c r="R68" s="59"/>
      <c r="S68" s="59"/>
      <c r="T68" s="59"/>
      <c r="U68" s="59"/>
      <c r="V68" s="88"/>
      <c r="W68" s="94"/>
      <c r="X68" s="59"/>
      <c r="Y68" s="59"/>
      <c r="Z68" s="59"/>
      <c r="AA68" s="94" t="s">
        <v>156</v>
      </c>
      <c r="AB68" s="59"/>
      <c r="AC68" s="59"/>
      <c r="AD68" s="59"/>
      <c r="AE68" s="59"/>
      <c r="AF68" s="59"/>
      <c r="AG68" s="59"/>
      <c r="AH68" s="59"/>
      <c r="AI68" s="59"/>
      <c r="AJ68" s="59"/>
    </row>
    <row r="69" spans="1:36" ht="33.75" x14ac:dyDescent="0.2">
      <c r="A69" s="89" t="s">
        <v>166</v>
      </c>
      <c r="B69" s="90" t="s">
        <v>555</v>
      </c>
      <c r="C69" s="197" t="s">
        <v>624</v>
      </c>
      <c r="D69" s="197"/>
      <c r="E69" s="197"/>
      <c r="F69" s="91" t="s">
        <v>252</v>
      </c>
      <c r="G69" s="91"/>
      <c r="H69" s="91"/>
      <c r="I69" s="91" t="s">
        <v>134</v>
      </c>
      <c r="J69" s="92"/>
      <c r="K69" s="91"/>
      <c r="L69" s="92"/>
      <c r="M69" s="91"/>
      <c r="N69" s="93"/>
      <c r="P69" s="59"/>
      <c r="Q69" s="59"/>
      <c r="R69" s="59"/>
      <c r="S69" s="59"/>
      <c r="T69" s="59"/>
      <c r="U69" s="59"/>
      <c r="V69" s="88"/>
      <c r="W69" s="94" t="s">
        <v>624</v>
      </c>
      <c r="X69" s="59"/>
      <c r="Y69" s="59"/>
      <c r="Z69" s="59"/>
      <c r="AA69" s="94"/>
      <c r="AB69" s="59"/>
      <c r="AC69" s="59"/>
      <c r="AD69" s="59"/>
      <c r="AE69" s="59"/>
      <c r="AF69" s="59"/>
      <c r="AG69" s="59"/>
      <c r="AH69" s="59"/>
      <c r="AI69" s="59"/>
      <c r="AJ69" s="59"/>
    </row>
    <row r="70" spans="1:36" ht="22.5" x14ac:dyDescent="0.2">
      <c r="A70" s="125"/>
      <c r="B70" s="96"/>
      <c r="C70" s="195" t="s">
        <v>547</v>
      </c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201"/>
      <c r="P70" s="59"/>
      <c r="Q70" s="59"/>
      <c r="R70" s="59"/>
      <c r="S70" s="59"/>
      <c r="T70" s="59"/>
      <c r="U70" s="59"/>
      <c r="V70" s="88"/>
      <c r="W70" s="94"/>
      <c r="X70" s="59"/>
      <c r="Y70" s="59"/>
      <c r="Z70" s="59"/>
      <c r="AA70" s="94"/>
      <c r="AB70" s="62" t="s">
        <v>547</v>
      </c>
      <c r="AC70" s="59"/>
      <c r="AD70" s="59"/>
      <c r="AE70" s="59"/>
      <c r="AF70" s="59"/>
      <c r="AG70" s="59"/>
      <c r="AH70" s="59"/>
      <c r="AI70" s="59"/>
      <c r="AJ70" s="59"/>
    </row>
    <row r="71" spans="1:36" ht="12" x14ac:dyDescent="0.2">
      <c r="A71" s="95"/>
      <c r="B71" s="96" t="s">
        <v>134</v>
      </c>
      <c r="C71" s="195" t="s">
        <v>138</v>
      </c>
      <c r="D71" s="195"/>
      <c r="E71" s="195"/>
      <c r="F71" s="97"/>
      <c r="G71" s="97"/>
      <c r="H71" s="97"/>
      <c r="I71" s="97"/>
      <c r="J71" s="98">
        <v>27.11</v>
      </c>
      <c r="K71" s="97" t="s">
        <v>544</v>
      </c>
      <c r="L71" s="98">
        <v>33.89</v>
      </c>
      <c r="M71" s="97"/>
      <c r="N71" s="99"/>
      <c r="P71" s="59"/>
      <c r="Q71" s="59"/>
      <c r="R71" s="59"/>
      <c r="S71" s="59"/>
      <c r="T71" s="59"/>
      <c r="U71" s="59"/>
      <c r="V71" s="88"/>
      <c r="W71" s="94"/>
      <c r="X71" s="62" t="s">
        <v>138</v>
      </c>
      <c r="Y71" s="59"/>
      <c r="Z71" s="59"/>
      <c r="AA71" s="94"/>
      <c r="AB71" s="59"/>
      <c r="AC71" s="59"/>
      <c r="AD71" s="59"/>
      <c r="AE71" s="59"/>
      <c r="AF71" s="59"/>
      <c r="AG71" s="59"/>
      <c r="AH71" s="59"/>
      <c r="AI71" s="59"/>
      <c r="AJ71" s="59"/>
    </row>
    <row r="72" spans="1:36" ht="12" x14ac:dyDescent="0.2">
      <c r="A72" s="95"/>
      <c r="B72" s="96" t="s">
        <v>139</v>
      </c>
      <c r="C72" s="195" t="s">
        <v>53</v>
      </c>
      <c r="D72" s="195"/>
      <c r="E72" s="195"/>
      <c r="F72" s="97"/>
      <c r="G72" s="97"/>
      <c r="H72" s="97"/>
      <c r="I72" s="97"/>
      <c r="J72" s="98">
        <v>106.69</v>
      </c>
      <c r="K72" s="97" t="s">
        <v>544</v>
      </c>
      <c r="L72" s="98">
        <v>133.36000000000001</v>
      </c>
      <c r="M72" s="97"/>
      <c r="N72" s="99"/>
      <c r="P72" s="59"/>
      <c r="Q72" s="59"/>
      <c r="R72" s="59"/>
      <c r="S72" s="59"/>
      <c r="T72" s="59"/>
      <c r="U72" s="59"/>
      <c r="V72" s="88"/>
      <c r="W72" s="94"/>
      <c r="X72" s="62" t="s">
        <v>53</v>
      </c>
      <c r="Y72" s="59"/>
      <c r="Z72" s="59"/>
      <c r="AA72" s="94"/>
      <c r="AB72" s="59"/>
      <c r="AC72" s="59"/>
      <c r="AD72" s="59"/>
      <c r="AE72" s="59"/>
      <c r="AF72" s="59"/>
      <c r="AG72" s="59"/>
      <c r="AH72" s="59"/>
      <c r="AI72" s="59"/>
      <c r="AJ72" s="59"/>
    </row>
    <row r="73" spans="1:36" ht="12" x14ac:dyDescent="0.2">
      <c r="A73" s="95"/>
      <c r="B73" s="96" t="s">
        <v>140</v>
      </c>
      <c r="C73" s="195" t="s">
        <v>141</v>
      </c>
      <c r="D73" s="195"/>
      <c r="E73" s="195"/>
      <c r="F73" s="97"/>
      <c r="G73" s="97"/>
      <c r="H73" s="97"/>
      <c r="I73" s="97"/>
      <c r="J73" s="98">
        <v>10.09</v>
      </c>
      <c r="K73" s="97" t="s">
        <v>544</v>
      </c>
      <c r="L73" s="98">
        <v>12.61</v>
      </c>
      <c r="M73" s="97"/>
      <c r="N73" s="99"/>
      <c r="P73" s="59"/>
      <c r="Q73" s="59"/>
      <c r="R73" s="59"/>
      <c r="S73" s="59"/>
      <c r="T73" s="59"/>
      <c r="U73" s="59"/>
      <c r="V73" s="88"/>
      <c r="W73" s="94"/>
      <c r="X73" s="62" t="s">
        <v>141</v>
      </c>
      <c r="Y73" s="59"/>
      <c r="Z73" s="59"/>
      <c r="AA73" s="94"/>
      <c r="AB73" s="59"/>
      <c r="AC73" s="59"/>
      <c r="AD73" s="59"/>
      <c r="AE73" s="59"/>
      <c r="AF73" s="59"/>
      <c r="AG73" s="59"/>
      <c r="AH73" s="59"/>
      <c r="AI73" s="59"/>
      <c r="AJ73" s="59"/>
    </row>
    <row r="74" spans="1:36" ht="12" x14ac:dyDescent="0.2">
      <c r="A74" s="95"/>
      <c r="B74" s="96" t="s">
        <v>166</v>
      </c>
      <c r="C74" s="195" t="s">
        <v>184</v>
      </c>
      <c r="D74" s="195"/>
      <c r="E74" s="195"/>
      <c r="F74" s="97"/>
      <c r="G74" s="97"/>
      <c r="H74" s="97"/>
      <c r="I74" s="97"/>
      <c r="J74" s="98">
        <v>45.54</v>
      </c>
      <c r="K74" s="97"/>
      <c r="L74" s="98">
        <v>45.54</v>
      </c>
      <c r="M74" s="97"/>
      <c r="N74" s="99"/>
      <c r="P74" s="59"/>
      <c r="Q74" s="59"/>
      <c r="R74" s="59"/>
      <c r="S74" s="59"/>
      <c r="T74" s="59"/>
      <c r="U74" s="59"/>
      <c r="V74" s="88"/>
      <c r="W74" s="94"/>
      <c r="X74" s="62" t="s">
        <v>184</v>
      </c>
      <c r="Y74" s="59"/>
      <c r="Z74" s="59"/>
      <c r="AA74" s="94"/>
      <c r="AB74" s="59"/>
      <c r="AC74" s="59"/>
      <c r="AD74" s="59"/>
      <c r="AE74" s="59"/>
      <c r="AF74" s="59"/>
      <c r="AG74" s="59"/>
      <c r="AH74" s="59"/>
      <c r="AI74" s="59"/>
      <c r="AJ74" s="59"/>
    </row>
    <row r="75" spans="1:36" ht="12" x14ac:dyDescent="0.2">
      <c r="A75" s="95"/>
      <c r="B75" s="96"/>
      <c r="C75" s="195" t="s">
        <v>142</v>
      </c>
      <c r="D75" s="195"/>
      <c r="E75" s="195"/>
      <c r="F75" s="97" t="s">
        <v>143</v>
      </c>
      <c r="G75" s="97" t="s">
        <v>553</v>
      </c>
      <c r="H75" s="97" t="s">
        <v>544</v>
      </c>
      <c r="I75" s="97" t="s">
        <v>625</v>
      </c>
      <c r="J75" s="98"/>
      <c r="K75" s="97"/>
      <c r="L75" s="98"/>
      <c r="M75" s="97"/>
      <c r="N75" s="99"/>
      <c r="P75" s="59"/>
      <c r="Q75" s="59"/>
      <c r="R75" s="59"/>
      <c r="S75" s="59"/>
      <c r="T75" s="59"/>
      <c r="U75" s="59"/>
      <c r="V75" s="88"/>
      <c r="W75" s="94"/>
      <c r="X75" s="59"/>
      <c r="Y75" s="62" t="s">
        <v>142</v>
      </c>
      <c r="Z75" s="59"/>
      <c r="AA75" s="94"/>
      <c r="AB75" s="59"/>
      <c r="AC75" s="59"/>
      <c r="AD75" s="59"/>
      <c r="AE75" s="59"/>
      <c r="AF75" s="59"/>
      <c r="AG75" s="59"/>
      <c r="AH75" s="59"/>
      <c r="AI75" s="59"/>
      <c r="AJ75" s="59"/>
    </row>
    <row r="76" spans="1:36" ht="12" x14ac:dyDescent="0.2">
      <c r="A76" s="95"/>
      <c r="B76" s="96"/>
      <c r="C76" s="195" t="s">
        <v>145</v>
      </c>
      <c r="D76" s="195"/>
      <c r="E76" s="195"/>
      <c r="F76" s="97" t="s">
        <v>143</v>
      </c>
      <c r="G76" s="97" t="s">
        <v>551</v>
      </c>
      <c r="H76" s="97" t="s">
        <v>544</v>
      </c>
      <c r="I76" s="97" t="s">
        <v>626</v>
      </c>
      <c r="J76" s="98"/>
      <c r="K76" s="97"/>
      <c r="L76" s="98"/>
      <c r="M76" s="97"/>
      <c r="N76" s="99"/>
      <c r="P76" s="59"/>
      <c r="Q76" s="59"/>
      <c r="R76" s="59"/>
      <c r="S76" s="59"/>
      <c r="T76" s="59"/>
      <c r="U76" s="59"/>
      <c r="V76" s="88"/>
      <c r="W76" s="94"/>
      <c r="X76" s="59"/>
      <c r="Y76" s="62" t="s">
        <v>145</v>
      </c>
      <c r="Z76" s="59"/>
      <c r="AA76" s="94"/>
      <c r="AB76" s="59"/>
      <c r="AC76" s="59"/>
      <c r="AD76" s="59"/>
      <c r="AE76" s="59"/>
      <c r="AF76" s="59"/>
      <c r="AG76" s="59"/>
      <c r="AH76" s="59"/>
      <c r="AI76" s="59"/>
      <c r="AJ76" s="59"/>
    </row>
    <row r="77" spans="1:36" ht="12" x14ac:dyDescent="0.2">
      <c r="A77" s="95"/>
      <c r="B77" s="96"/>
      <c r="C77" s="202" t="s">
        <v>147</v>
      </c>
      <c r="D77" s="202"/>
      <c r="E77" s="202"/>
      <c r="F77" s="100"/>
      <c r="G77" s="100"/>
      <c r="H77" s="100"/>
      <c r="I77" s="100"/>
      <c r="J77" s="101">
        <v>179.34</v>
      </c>
      <c r="K77" s="100"/>
      <c r="L77" s="101">
        <v>212.79</v>
      </c>
      <c r="M77" s="100"/>
      <c r="N77" s="102"/>
      <c r="P77" s="59"/>
      <c r="Q77" s="59"/>
      <c r="R77" s="59"/>
      <c r="S77" s="59"/>
      <c r="T77" s="59"/>
      <c r="U77" s="59"/>
      <c r="V77" s="88"/>
      <c r="W77" s="94"/>
      <c r="X77" s="59"/>
      <c r="Y77" s="59"/>
      <c r="Z77" s="62" t="s">
        <v>147</v>
      </c>
      <c r="AA77" s="94"/>
      <c r="AB77" s="59"/>
      <c r="AC77" s="59"/>
      <c r="AD77" s="59"/>
      <c r="AE77" s="59"/>
      <c r="AF77" s="59"/>
      <c r="AG77" s="59"/>
      <c r="AH77" s="59"/>
      <c r="AI77" s="59"/>
      <c r="AJ77" s="59"/>
    </row>
    <row r="78" spans="1:36" ht="12" x14ac:dyDescent="0.2">
      <c r="A78" s="95"/>
      <c r="B78" s="96"/>
      <c r="C78" s="195" t="s">
        <v>148</v>
      </c>
      <c r="D78" s="195"/>
      <c r="E78" s="195"/>
      <c r="F78" s="97"/>
      <c r="G78" s="97"/>
      <c r="H78" s="97"/>
      <c r="I78" s="97"/>
      <c r="J78" s="98"/>
      <c r="K78" s="97"/>
      <c r="L78" s="98">
        <v>46.5</v>
      </c>
      <c r="M78" s="97"/>
      <c r="N78" s="99"/>
      <c r="P78" s="59"/>
      <c r="Q78" s="59"/>
      <c r="R78" s="59"/>
      <c r="S78" s="59"/>
      <c r="T78" s="59"/>
      <c r="U78" s="59"/>
      <c r="V78" s="88"/>
      <c r="W78" s="94"/>
      <c r="X78" s="59"/>
      <c r="Y78" s="62" t="s">
        <v>148</v>
      </c>
      <c r="Z78" s="59"/>
      <c r="AA78" s="94"/>
      <c r="AB78" s="59"/>
      <c r="AC78" s="59"/>
      <c r="AD78" s="59"/>
      <c r="AE78" s="59"/>
      <c r="AF78" s="59"/>
      <c r="AG78" s="59"/>
      <c r="AH78" s="59"/>
      <c r="AI78" s="59"/>
      <c r="AJ78" s="59"/>
    </row>
    <row r="79" spans="1:36" ht="33.75" x14ac:dyDescent="0.2">
      <c r="A79" s="95"/>
      <c r="B79" s="96" t="s">
        <v>149</v>
      </c>
      <c r="C79" s="195" t="s">
        <v>150</v>
      </c>
      <c r="D79" s="195"/>
      <c r="E79" s="195"/>
      <c r="F79" s="97" t="s">
        <v>151</v>
      </c>
      <c r="G79" s="97" t="s">
        <v>152</v>
      </c>
      <c r="H79" s="97"/>
      <c r="I79" s="97" t="s">
        <v>152</v>
      </c>
      <c r="J79" s="98"/>
      <c r="K79" s="97"/>
      <c r="L79" s="98">
        <v>47.9</v>
      </c>
      <c r="M79" s="97"/>
      <c r="N79" s="99"/>
      <c r="P79" s="59"/>
      <c r="Q79" s="59"/>
      <c r="R79" s="59"/>
      <c r="S79" s="59"/>
      <c r="T79" s="59"/>
      <c r="U79" s="59"/>
      <c r="V79" s="88"/>
      <c r="W79" s="94"/>
      <c r="X79" s="59"/>
      <c r="Y79" s="62" t="s">
        <v>150</v>
      </c>
      <c r="Z79" s="59"/>
      <c r="AA79" s="94"/>
      <c r="AB79" s="59"/>
      <c r="AC79" s="59"/>
      <c r="AD79" s="59"/>
      <c r="AE79" s="59"/>
      <c r="AF79" s="59"/>
      <c r="AG79" s="59"/>
      <c r="AH79" s="59"/>
      <c r="AI79" s="59"/>
      <c r="AJ79" s="59"/>
    </row>
    <row r="80" spans="1:36" ht="33.75" x14ac:dyDescent="0.2">
      <c r="A80" s="95"/>
      <c r="B80" s="96" t="s">
        <v>153</v>
      </c>
      <c r="C80" s="195" t="s">
        <v>154</v>
      </c>
      <c r="D80" s="195"/>
      <c r="E80" s="195"/>
      <c r="F80" s="97" t="s">
        <v>151</v>
      </c>
      <c r="G80" s="97" t="s">
        <v>155</v>
      </c>
      <c r="H80" s="97"/>
      <c r="I80" s="97" t="s">
        <v>155</v>
      </c>
      <c r="J80" s="98"/>
      <c r="K80" s="97"/>
      <c r="L80" s="98">
        <v>27.9</v>
      </c>
      <c r="M80" s="97"/>
      <c r="N80" s="99"/>
      <c r="P80" s="59"/>
      <c r="Q80" s="59"/>
      <c r="R80" s="59"/>
      <c r="S80" s="59"/>
      <c r="T80" s="59"/>
      <c r="U80" s="59"/>
      <c r="V80" s="88"/>
      <c r="W80" s="94"/>
      <c r="X80" s="59"/>
      <c r="Y80" s="62" t="s">
        <v>154</v>
      </c>
      <c r="Z80" s="59"/>
      <c r="AA80" s="94"/>
      <c r="AB80" s="59"/>
      <c r="AC80" s="59"/>
      <c r="AD80" s="59"/>
      <c r="AE80" s="59"/>
      <c r="AF80" s="59"/>
      <c r="AG80" s="59"/>
      <c r="AH80" s="59"/>
      <c r="AI80" s="59"/>
      <c r="AJ80" s="59"/>
    </row>
    <row r="81" spans="1:36" ht="12" x14ac:dyDescent="0.2">
      <c r="A81" s="103"/>
      <c r="B81" s="104"/>
      <c r="C81" s="197" t="s">
        <v>156</v>
      </c>
      <c r="D81" s="197"/>
      <c r="E81" s="197"/>
      <c r="F81" s="91"/>
      <c r="G81" s="91"/>
      <c r="H81" s="91"/>
      <c r="I81" s="91"/>
      <c r="J81" s="92"/>
      <c r="K81" s="91"/>
      <c r="L81" s="92">
        <v>288.58999999999997</v>
      </c>
      <c r="M81" s="100"/>
      <c r="N81" s="93"/>
      <c r="P81" s="59"/>
      <c r="Q81" s="59"/>
      <c r="R81" s="59"/>
      <c r="S81" s="59"/>
      <c r="T81" s="59"/>
      <c r="U81" s="59"/>
      <c r="V81" s="88"/>
      <c r="W81" s="94"/>
      <c r="X81" s="59"/>
      <c r="Y81" s="59"/>
      <c r="Z81" s="59"/>
      <c r="AA81" s="94" t="s">
        <v>156</v>
      </c>
      <c r="AB81" s="59"/>
      <c r="AC81" s="59"/>
      <c r="AD81" s="59"/>
      <c r="AE81" s="59"/>
      <c r="AF81" s="59"/>
      <c r="AG81" s="59"/>
      <c r="AH81" s="59"/>
      <c r="AI81" s="59"/>
      <c r="AJ81" s="59"/>
    </row>
    <row r="82" spans="1:36" ht="22.5" x14ac:dyDescent="0.2">
      <c r="A82" s="89" t="s">
        <v>179</v>
      </c>
      <c r="B82" s="90" t="s">
        <v>180</v>
      </c>
      <c r="C82" s="197" t="s">
        <v>181</v>
      </c>
      <c r="D82" s="197"/>
      <c r="E82" s="197"/>
      <c r="F82" s="91" t="s">
        <v>182</v>
      </c>
      <c r="G82" s="91"/>
      <c r="H82" s="91"/>
      <c r="I82" s="91" t="s">
        <v>506</v>
      </c>
      <c r="J82" s="92"/>
      <c r="K82" s="91"/>
      <c r="L82" s="92"/>
      <c r="M82" s="91"/>
      <c r="N82" s="93"/>
      <c r="P82" s="59"/>
      <c r="Q82" s="59"/>
      <c r="R82" s="59"/>
      <c r="S82" s="59"/>
      <c r="T82" s="59"/>
      <c r="U82" s="59"/>
      <c r="V82" s="88"/>
      <c r="W82" s="94" t="s">
        <v>181</v>
      </c>
      <c r="X82" s="59"/>
      <c r="Y82" s="59"/>
      <c r="Z82" s="59"/>
      <c r="AA82" s="94"/>
      <c r="AB82" s="59"/>
      <c r="AC82" s="59"/>
      <c r="AD82" s="59"/>
      <c r="AE82" s="59"/>
      <c r="AF82" s="59"/>
      <c r="AG82" s="59"/>
      <c r="AH82" s="59"/>
      <c r="AI82" s="59"/>
      <c r="AJ82" s="59"/>
    </row>
    <row r="83" spans="1:36" ht="12" x14ac:dyDescent="0.2">
      <c r="A83" s="95"/>
      <c r="B83" s="96" t="s">
        <v>134</v>
      </c>
      <c r="C83" s="195" t="s">
        <v>138</v>
      </c>
      <c r="D83" s="195"/>
      <c r="E83" s="195"/>
      <c r="F83" s="97"/>
      <c r="G83" s="97"/>
      <c r="H83" s="97"/>
      <c r="I83" s="97"/>
      <c r="J83" s="98">
        <v>15.23</v>
      </c>
      <c r="K83" s="97"/>
      <c r="L83" s="98">
        <v>14.47</v>
      </c>
      <c r="M83" s="97"/>
      <c r="N83" s="99"/>
      <c r="P83" s="59"/>
      <c r="Q83" s="59"/>
      <c r="R83" s="59"/>
      <c r="S83" s="59"/>
      <c r="T83" s="59"/>
      <c r="U83" s="59"/>
      <c r="V83" s="88"/>
      <c r="W83" s="94"/>
      <c r="X83" s="62" t="s">
        <v>138</v>
      </c>
      <c r="Y83" s="59"/>
      <c r="Z83" s="59"/>
      <c r="AA83" s="94"/>
      <c r="AB83" s="59"/>
      <c r="AC83" s="59"/>
      <c r="AD83" s="59"/>
      <c r="AE83" s="59"/>
      <c r="AF83" s="59"/>
      <c r="AG83" s="59"/>
      <c r="AH83" s="59"/>
      <c r="AI83" s="59"/>
      <c r="AJ83" s="59"/>
    </row>
    <row r="84" spans="1:36" ht="12" x14ac:dyDescent="0.2">
      <c r="A84" s="95"/>
      <c r="B84" s="96" t="s">
        <v>139</v>
      </c>
      <c r="C84" s="195" t="s">
        <v>53</v>
      </c>
      <c r="D84" s="195"/>
      <c r="E84" s="195"/>
      <c r="F84" s="97"/>
      <c r="G84" s="97"/>
      <c r="H84" s="97"/>
      <c r="I84" s="97"/>
      <c r="J84" s="98">
        <v>1.36</v>
      </c>
      <c r="K84" s="97"/>
      <c r="L84" s="98">
        <v>1.29</v>
      </c>
      <c r="M84" s="97"/>
      <c r="N84" s="99"/>
      <c r="P84" s="59"/>
      <c r="Q84" s="59"/>
      <c r="R84" s="59"/>
      <c r="S84" s="59"/>
      <c r="T84" s="59"/>
      <c r="U84" s="59"/>
      <c r="V84" s="88"/>
      <c r="W84" s="94"/>
      <c r="X84" s="62" t="s">
        <v>53</v>
      </c>
      <c r="Y84" s="59"/>
      <c r="Z84" s="59"/>
      <c r="AA84" s="94"/>
      <c r="AB84" s="59"/>
      <c r="AC84" s="59"/>
      <c r="AD84" s="59"/>
      <c r="AE84" s="59"/>
      <c r="AF84" s="59"/>
      <c r="AG84" s="59"/>
      <c r="AH84" s="59"/>
      <c r="AI84" s="59"/>
      <c r="AJ84" s="59"/>
    </row>
    <row r="85" spans="1:36" ht="12" x14ac:dyDescent="0.2">
      <c r="A85" s="95"/>
      <c r="B85" s="96" t="s">
        <v>140</v>
      </c>
      <c r="C85" s="195" t="s">
        <v>141</v>
      </c>
      <c r="D85" s="195"/>
      <c r="E85" s="195"/>
      <c r="F85" s="97"/>
      <c r="G85" s="97"/>
      <c r="H85" s="97"/>
      <c r="I85" s="97"/>
      <c r="J85" s="98">
        <v>0.12</v>
      </c>
      <c r="K85" s="97"/>
      <c r="L85" s="98">
        <v>0.11</v>
      </c>
      <c r="M85" s="97"/>
      <c r="N85" s="99"/>
      <c r="P85" s="59"/>
      <c r="Q85" s="59"/>
      <c r="R85" s="59"/>
      <c r="S85" s="59"/>
      <c r="T85" s="59"/>
      <c r="U85" s="59"/>
      <c r="V85" s="88"/>
      <c r="W85" s="94"/>
      <c r="X85" s="62" t="s">
        <v>141</v>
      </c>
      <c r="Y85" s="59"/>
      <c r="Z85" s="59"/>
      <c r="AA85" s="94"/>
      <c r="AB85" s="59"/>
      <c r="AC85" s="59"/>
      <c r="AD85" s="59"/>
      <c r="AE85" s="59"/>
      <c r="AF85" s="59"/>
      <c r="AG85" s="59"/>
      <c r="AH85" s="59"/>
      <c r="AI85" s="59"/>
      <c r="AJ85" s="59"/>
    </row>
    <row r="86" spans="1:36" ht="12" x14ac:dyDescent="0.2">
      <c r="A86" s="95"/>
      <c r="B86" s="96" t="s">
        <v>166</v>
      </c>
      <c r="C86" s="195" t="s">
        <v>184</v>
      </c>
      <c r="D86" s="195"/>
      <c r="E86" s="195"/>
      <c r="F86" s="97"/>
      <c r="G86" s="97"/>
      <c r="H86" s="97"/>
      <c r="I86" s="97"/>
      <c r="J86" s="98">
        <v>1.24</v>
      </c>
      <c r="K86" s="97"/>
      <c r="L86" s="98">
        <v>1.18</v>
      </c>
      <c r="M86" s="97"/>
      <c r="N86" s="99"/>
      <c r="P86" s="59"/>
      <c r="Q86" s="59"/>
      <c r="R86" s="59"/>
      <c r="S86" s="59"/>
      <c r="T86" s="59"/>
      <c r="U86" s="59"/>
      <c r="V86" s="88"/>
      <c r="W86" s="94"/>
      <c r="X86" s="62" t="s">
        <v>184</v>
      </c>
      <c r="Y86" s="59"/>
      <c r="Z86" s="59"/>
      <c r="AA86" s="94"/>
      <c r="AB86" s="59"/>
      <c r="AC86" s="59"/>
      <c r="AD86" s="59"/>
      <c r="AE86" s="59"/>
      <c r="AF86" s="59"/>
      <c r="AG86" s="59"/>
      <c r="AH86" s="59"/>
      <c r="AI86" s="59"/>
      <c r="AJ86" s="59"/>
    </row>
    <row r="87" spans="1:36" ht="12" x14ac:dyDescent="0.2">
      <c r="A87" s="95"/>
      <c r="B87" s="96"/>
      <c r="C87" s="195" t="s">
        <v>142</v>
      </c>
      <c r="D87" s="195"/>
      <c r="E87" s="195"/>
      <c r="F87" s="97" t="s">
        <v>143</v>
      </c>
      <c r="G87" s="97" t="s">
        <v>185</v>
      </c>
      <c r="H87" s="97"/>
      <c r="I87" s="97" t="s">
        <v>505</v>
      </c>
      <c r="J87" s="98"/>
      <c r="K87" s="97"/>
      <c r="L87" s="98"/>
      <c r="M87" s="97"/>
      <c r="N87" s="99"/>
      <c r="P87" s="59"/>
      <c r="Q87" s="59"/>
      <c r="R87" s="59"/>
      <c r="S87" s="59"/>
      <c r="T87" s="59"/>
      <c r="U87" s="59"/>
      <c r="V87" s="88"/>
      <c r="W87" s="94"/>
      <c r="X87" s="59"/>
      <c r="Y87" s="62" t="s">
        <v>142</v>
      </c>
      <c r="Z87" s="59"/>
      <c r="AA87" s="94"/>
      <c r="AB87" s="59"/>
      <c r="AC87" s="59"/>
      <c r="AD87" s="59"/>
      <c r="AE87" s="59"/>
      <c r="AF87" s="59"/>
      <c r="AG87" s="59"/>
      <c r="AH87" s="59"/>
      <c r="AI87" s="59"/>
      <c r="AJ87" s="59"/>
    </row>
    <row r="88" spans="1:36" ht="12" x14ac:dyDescent="0.2">
      <c r="A88" s="95"/>
      <c r="B88" s="96"/>
      <c r="C88" s="195" t="s">
        <v>145</v>
      </c>
      <c r="D88" s="195"/>
      <c r="E88" s="195"/>
      <c r="F88" s="97" t="s">
        <v>143</v>
      </c>
      <c r="G88" s="97" t="s">
        <v>187</v>
      </c>
      <c r="H88" s="97"/>
      <c r="I88" s="97" t="s">
        <v>504</v>
      </c>
      <c r="J88" s="98"/>
      <c r="K88" s="97"/>
      <c r="L88" s="98"/>
      <c r="M88" s="97"/>
      <c r="N88" s="99"/>
      <c r="P88" s="59"/>
      <c r="Q88" s="59"/>
      <c r="R88" s="59"/>
      <c r="S88" s="59"/>
      <c r="T88" s="59"/>
      <c r="U88" s="59"/>
      <c r="V88" s="88"/>
      <c r="W88" s="94"/>
      <c r="X88" s="59"/>
      <c r="Y88" s="62" t="s">
        <v>145</v>
      </c>
      <c r="Z88" s="59"/>
      <c r="AA88" s="94"/>
      <c r="AB88" s="59"/>
      <c r="AC88" s="59"/>
      <c r="AD88" s="59"/>
      <c r="AE88" s="59"/>
      <c r="AF88" s="59"/>
      <c r="AG88" s="59"/>
      <c r="AH88" s="59"/>
      <c r="AI88" s="59"/>
      <c r="AJ88" s="59"/>
    </row>
    <row r="89" spans="1:36" ht="12" x14ac:dyDescent="0.2">
      <c r="A89" s="95"/>
      <c r="B89" s="96"/>
      <c r="C89" s="202" t="s">
        <v>147</v>
      </c>
      <c r="D89" s="202"/>
      <c r="E89" s="202"/>
      <c r="F89" s="100"/>
      <c r="G89" s="100"/>
      <c r="H89" s="100"/>
      <c r="I89" s="100"/>
      <c r="J89" s="101">
        <v>17.829999999999998</v>
      </c>
      <c r="K89" s="100"/>
      <c r="L89" s="101">
        <v>16.940000000000001</v>
      </c>
      <c r="M89" s="100"/>
      <c r="N89" s="102"/>
      <c r="P89" s="59"/>
      <c r="Q89" s="59"/>
      <c r="R89" s="59"/>
      <c r="S89" s="59"/>
      <c r="T89" s="59"/>
      <c r="U89" s="59"/>
      <c r="V89" s="88"/>
      <c r="W89" s="94"/>
      <c r="X89" s="59"/>
      <c r="Y89" s="59"/>
      <c r="Z89" s="62" t="s">
        <v>147</v>
      </c>
      <c r="AA89" s="94"/>
      <c r="AB89" s="59"/>
      <c r="AC89" s="59"/>
      <c r="AD89" s="59"/>
      <c r="AE89" s="59"/>
      <c r="AF89" s="59"/>
      <c r="AG89" s="59"/>
      <c r="AH89" s="59"/>
      <c r="AI89" s="59"/>
      <c r="AJ89" s="59"/>
    </row>
    <row r="90" spans="1:36" ht="12" x14ac:dyDescent="0.2">
      <c r="A90" s="95"/>
      <c r="B90" s="96"/>
      <c r="C90" s="195" t="s">
        <v>148</v>
      </c>
      <c r="D90" s="195"/>
      <c r="E90" s="195"/>
      <c r="F90" s="97"/>
      <c r="G90" s="97"/>
      <c r="H90" s="97"/>
      <c r="I90" s="97"/>
      <c r="J90" s="98"/>
      <c r="K90" s="97"/>
      <c r="L90" s="98">
        <v>14.58</v>
      </c>
      <c r="M90" s="97"/>
      <c r="N90" s="99"/>
      <c r="P90" s="59"/>
      <c r="Q90" s="59"/>
      <c r="R90" s="59"/>
      <c r="S90" s="59"/>
      <c r="T90" s="59"/>
      <c r="U90" s="59"/>
      <c r="V90" s="88"/>
      <c r="W90" s="94"/>
      <c r="X90" s="59"/>
      <c r="Y90" s="62" t="s">
        <v>148</v>
      </c>
      <c r="Z90" s="59"/>
      <c r="AA90" s="94"/>
      <c r="AB90" s="59"/>
      <c r="AC90" s="59"/>
      <c r="AD90" s="59"/>
      <c r="AE90" s="59"/>
      <c r="AF90" s="59"/>
      <c r="AG90" s="59"/>
      <c r="AH90" s="59"/>
      <c r="AI90" s="59"/>
      <c r="AJ90" s="59"/>
    </row>
    <row r="91" spans="1:36" ht="33.75" x14ac:dyDescent="0.2">
      <c r="A91" s="95"/>
      <c r="B91" s="96" t="s">
        <v>149</v>
      </c>
      <c r="C91" s="195" t="s">
        <v>150</v>
      </c>
      <c r="D91" s="195"/>
      <c r="E91" s="195"/>
      <c r="F91" s="97" t="s">
        <v>151</v>
      </c>
      <c r="G91" s="97" t="s">
        <v>152</v>
      </c>
      <c r="H91" s="97"/>
      <c r="I91" s="97" t="s">
        <v>152</v>
      </c>
      <c r="J91" s="98"/>
      <c r="K91" s="97"/>
      <c r="L91" s="98">
        <v>15.02</v>
      </c>
      <c r="M91" s="97"/>
      <c r="N91" s="99"/>
      <c r="P91" s="59"/>
      <c r="Q91" s="59"/>
      <c r="R91" s="59"/>
      <c r="S91" s="59"/>
      <c r="T91" s="59"/>
      <c r="U91" s="59"/>
      <c r="V91" s="88"/>
      <c r="W91" s="94"/>
      <c r="X91" s="59"/>
      <c r="Y91" s="62" t="s">
        <v>150</v>
      </c>
      <c r="Z91" s="59"/>
      <c r="AA91" s="94"/>
      <c r="AB91" s="59"/>
      <c r="AC91" s="59"/>
      <c r="AD91" s="59"/>
      <c r="AE91" s="59"/>
      <c r="AF91" s="59"/>
      <c r="AG91" s="59"/>
      <c r="AH91" s="59"/>
      <c r="AI91" s="59"/>
      <c r="AJ91" s="59"/>
    </row>
    <row r="92" spans="1:36" ht="33.75" x14ac:dyDescent="0.2">
      <c r="A92" s="95"/>
      <c r="B92" s="96" t="s">
        <v>153</v>
      </c>
      <c r="C92" s="195" t="s">
        <v>154</v>
      </c>
      <c r="D92" s="195"/>
      <c r="E92" s="195"/>
      <c r="F92" s="97" t="s">
        <v>151</v>
      </c>
      <c r="G92" s="97" t="s">
        <v>155</v>
      </c>
      <c r="H92" s="97"/>
      <c r="I92" s="97" t="s">
        <v>155</v>
      </c>
      <c r="J92" s="98"/>
      <c r="K92" s="97"/>
      <c r="L92" s="98">
        <v>8.75</v>
      </c>
      <c r="M92" s="97"/>
      <c r="N92" s="99"/>
      <c r="P92" s="59"/>
      <c r="Q92" s="59"/>
      <c r="R92" s="59"/>
      <c r="S92" s="59"/>
      <c r="T92" s="59"/>
      <c r="U92" s="59"/>
      <c r="V92" s="88"/>
      <c r="W92" s="94"/>
      <c r="X92" s="59"/>
      <c r="Y92" s="62" t="s">
        <v>154</v>
      </c>
      <c r="Z92" s="59"/>
      <c r="AA92" s="94"/>
      <c r="AB92" s="59"/>
      <c r="AC92" s="59"/>
      <c r="AD92" s="59"/>
      <c r="AE92" s="59"/>
      <c r="AF92" s="59"/>
      <c r="AG92" s="59"/>
      <c r="AH92" s="59"/>
      <c r="AI92" s="59"/>
      <c r="AJ92" s="59"/>
    </row>
    <row r="93" spans="1:36" ht="12" x14ac:dyDescent="0.2">
      <c r="A93" s="103"/>
      <c r="B93" s="104"/>
      <c r="C93" s="197" t="s">
        <v>156</v>
      </c>
      <c r="D93" s="197"/>
      <c r="E93" s="197"/>
      <c r="F93" s="91"/>
      <c r="G93" s="91"/>
      <c r="H93" s="91"/>
      <c r="I93" s="91"/>
      <c r="J93" s="92"/>
      <c r="K93" s="91"/>
      <c r="L93" s="92">
        <v>40.71</v>
      </c>
      <c r="M93" s="100"/>
      <c r="N93" s="93"/>
      <c r="P93" s="59"/>
      <c r="Q93" s="59"/>
      <c r="R93" s="59"/>
      <c r="S93" s="59"/>
      <c r="T93" s="59"/>
      <c r="U93" s="59"/>
      <c r="V93" s="88"/>
      <c r="W93" s="94"/>
      <c r="X93" s="59"/>
      <c r="Y93" s="59"/>
      <c r="Z93" s="59"/>
      <c r="AA93" s="94" t="s">
        <v>156</v>
      </c>
      <c r="AB93" s="59"/>
      <c r="AC93" s="59"/>
      <c r="AD93" s="59"/>
      <c r="AE93" s="59"/>
      <c r="AF93" s="59"/>
      <c r="AG93" s="59"/>
      <c r="AH93" s="59"/>
      <c r="AI93" s="59"/>
      <c r="AJ93" s="59"/>
    </row>
    <row r="94" spans="1:36" ht="22.5" x14ac:dyDescent="0.2">
      <c r="A94" s="89" t="s">
        <v>189</v>
      </c>
      <c r="B94" s="90" t="s">
        <v>502</v>
      </c>
      <c r="C94" s="197" t="s">
        <v>501</v>
      </c>
      <c r="D94" s="197"/>
      <c r="E94" s="197"/>
      <c r="F94" s="91" t="s">
        <v>213</v>
      </c>
      <c r="G94" s="91"/>
      <c r="H94" s="91"/>
      <c r="I94" s="91" t="s">
        <v>331</v>
      </c>
      <c r="J94" s="92"/>
      <c r="K94" s="91"/>
      <c r="L94" s="92"/>
      <c r="M94" s="91"/>
      <c r="N94" s="93"/>
      <c r="P94" s="59"/>
      <c r="Q94" s="59"/>
      <c r="R94" s="59"/>
      <c r="S94" s="59"/>
      <c r="T94" s="59"/>
      <c r="U94" s="59"/>
      <c r="V94" s="88"/>
      <c r="W94" s="94" t="s">
        <v>501</v>
      </c>
      <c r="X94" s="59"/>
      <c r="Y94" s="59"/>
      <c r="Z94" s="59"/>
      <c r="AA94" s="94"/>
      <c r="AB94" s="59"/>
      <c r="AC94" s="59"/>
      <c r="AD94" s="59"/>
      <c r="AE94" s="59"/>
      <c r="AF94" s="59"/>
      <c r="AG94" s="59"/>
      <c r="AH94" s="59"/>
      <c r="AI94" s="59"/>
      <c r="AJ94" s="59"/>
    </row>
    <row r="95" spans="1:36" ht="12" x14ac:dyDescent="0.2">
      <c r="A95" s="95"/>
      <c r="B95" s="96" t="s">
        <v>134</v>
      </c>
      <c r="C95" s="195" t="s">
        <v>138</v>
      </c>
      <c r="D95" s="195"/>
      <c r="E95" s="195"/>
      <c r="F95" s="97"/>
      <c r="G95" s="97"/>
      <c r="H95" s="97"/>
      <c r="I95" s="97"/>
      <c r="J95" s="98">
        <v>67.77</v>
      </c>
      <c r="K95" s="97"/>
      <c r="L95" s="98">
        <v>6.78</v>
      </c>
      <c r="M95" s="97"/>
      <c r="N95" s="99"/>
      <c r="P95" s="59"/>
      <c r="Q95" s="59"/>
      <c r="R95" s="59"/>
      <c r="S95" s="59"/>
      <c r="T95" s="59"/>
      <c r="U95" s="59"/>
      <c r="V95" s="88"/>
      <c r="W95" s="94"/>
      <c r="X95" s="62" t="s">
        <v>138</v>
      </c>
      <c r="Y95" s="59"/>
      <c r="Z95" s="59"/>
      <c r="AA95" s="94"/>
      <c r="AB95" s="59"/>
      <c r="AC95" s="59"/>
      <c r="AD95" s="59"/>
      <c r="AE95" s="59"/>
      <c r="AF95" s="59"/>
      <c r="AG95" s="59"/>
      <c r="AH95" s="59"/>
      <c r="AI95" s="59"/>
      <c r="AJ95" s="59"/>
    </row>
    <row r="96" spans="1:36" ht="12" x14ac:dyDescent="0.2">
      <c r="A96" s="95"/>
      <c r="B96" s="96" t="s">
        <v>139</v>
      </c>
      <c r="C96" s="195" t="s">
        <v>53</v>
      </c>
      <c r="D96" s="195"/>
      <c r="E96" s="195"/>
      <c r="F96" s="97"/>
      <c r="G96" s="97"/>
      <c r="H96" s="97"/>
      <c r="I96" s="97"/>
      <c r="J96" s="98">
        <v>41.28</v>
      </c>
      <c r="K96" s="97"/>
      <c r="L96" s="98">
        <v>4.13</v>
      </c>
      <c r="M96" s="97"/>
      <c r="N96" s="99"/>
      <c r="P96" s="59"/>
      <c r="Q96" s="59"/>
      <c r="R96" s="59"/>
      <c r="S96" s="59"/>
      <c r="T96" s="59"/>
      <c r="U96" s="59"/>
      <c r="V96" s="88"/>
      <c r="W96" s="94"/>
      <c r="X96" s="62" t="s">
        <v>53</v>
      </c>
      <c r="Y96" s="59"/>
      <c r="Z96" s="59"/>
      <c r="AA96" s="94"/>
      <c r="AB96" s="59"/>
      <c r="AC96" s="59"/>
      <c r="AD96" s="59"/>
      <c r="AE96" s="59"/>
      <c r="AF96" s="59"/>
      <c r="AG96" s="59"/>
      <c r="AH96" s="59"/>
      <c r="AI96" s="59"/>
      <c r="AJ96" s="59"/>
    </row>
    <row r="97" spans="1:36" ht="12" x14ac:dyDescent="0.2">
      <c r="A97" s="95"/>
      <c r="B97" s="96" t="s">
        <v>140</v>
      </c>
      <c r="C97" s="195" t="s">
        <v>141</v>
      </c>
      <c r="D97" s="195"/>
      <c r="E97" s="195"/>
      <c r="F97" s="97"/>
      <c r="G97" s="97"/>
      <c r="H97" s="97"/>
      <c r="I97" s="97"/>
      <c r="J97" s="98">
        <v>3.27</v>
      </c>
      <c r="K97" s="97"/>
      <c r="L97" s="98">
        <v>0.33</v>
      </c>
      <c r="M97" s="97"/>
      <c r="N97" s="99"/>
      <c r="P97" s="59"/>
      <c r="Q97" s="59"/>
      <c r="R97" s="59"/>
      <c r="S97" s="59"/>
      <c r="T97" s="59"/>
      <c r="U97" s="59"/>
      <c r="V97" s="88"/>
      <c r="W97" s="94"/>
      <c r="X97" s="62" t="s">
        <v>141</v>
      </c>
      <c r="Y97" s="59"/>
      <c r="Z97" s="59"/>
      <c r="AA97" s="94"/>
      <c r="AB97" s="59"/>
      <c r="AC97" s="59"/>
      <c r="AD97" s="59"/>
      <c r="AE97" s="59"/>
      <c r="AF97" s="59"/>
      <c r="AG97" s="59"/>
      <c r="AH97" s="59"/>
      <c r="AI97" s="59"/>
      <c r="AJ97" s="59"/>
    </row>
    <row r="98" spans="1:36" ht="12" x14ac:dyDescent="0.2">
      <c r="A98" s="95"/>
      <c r="B98" s="96" t="s">
        <v>166</v>
      </c>
      <c r="C98" s="195" t="s">
        <v>184</v>
      </c>
      <c r="D98" s="195"/>
      <c r="E98" s="195"/>
      <c r="F98" s="97"/>
      <c r="G98" s="97"/>
      <c r="H98" s="97"/>
      <c r="I98" s="97"/>
      <c r="J98" s="98">
        <v>486.56</v>
      </c>
      <c r="K98" s="97"/>
      <c r="L98" s="98">
        <v>48.66</v>
      </c>
      <c r="M98" s="97"/>
      <c r="N98" s="99"/>
      <c r="P98" s="59"/>
      <c r="Q98" s="59"/>
      <c r="R98" s="59"/>
      <c r="S98" s="59"/>
      <c r="T98" s="59"/>
      <c r="U98" s="59"/>
      <c r="V98" s="88"/>
      <c r="W98" s="94"/>
      <c r="X98" s="62" t="s">
        <v>184</v>
      </c>
      <c r="Y98" s="59"/>
      <c r="Z98" s="59"/>
      <c r="AA98" s="94"/>
      <c r="AB98" s="59"/>
      <c r="AC98" s="59"/>
      <c r="AD98" s="59"/>
      <c r="AE98" s="59"/>
      <c r="AF98" s="59"/>
      <c r="AG98" s="59"/>
      <c r="AH98" s="59"/>
      <c r="AI98" s="59"/>
      <c r="AJ98" s="59"/>
    </row>
    <row r="99" spans="1:36" ht="12" x14ac:dyDescent="0.2">
      <c r="A99" s="95"/>
      <c r="B99" s="96"/>
      <c r="C99" s="195" t="s">
        <v>142</v>
      </c>
      <c r="D99" s="195"/>
      <c r="E99" s="195"/>
      <c r="F99" s="97" t="s">
        <v>143</v>
      </c>
      <c r="G99" s="97" t="s">
        <v>500</v>
      </c>
      <c r="H99" s="97"/>
      <c r="I99" s="97" t="s">
        <v>499</v>
      </c>
      <c r="J99" s="98"/>
      <c r="K99" s="97"/>
      <c r="L99" s="98"/>
      <c r="M99" s="97"/>
      <c r="N99" s="99"/>
      <c r="P99" s="59"/>
      <c r="Q99" s="59"/>
      <c r="R99" s="59"/>
      <c r="S99" s="59"/>
      <c r="T99" s="59"/>
      <c r="U99" s="59"/>
      <c r="V99" s="88"/>
      <c r="W99" s="94"/>
      <c r="X99" s="59"/>
      <c r="Y99" s="62" t="s">
        <v>142</v>
      </c>
      <c r="Z99" s="59"/>
      <c r="AA99" s="94"/>
      <c r="AB99" s="59"/>
      <c r="AC99" s="59"/>
      <c r="AD99" s="59"/>
      <c r="AE99" s="59"/>
      <c r="AF99" s="59"/>
      <c r="AG99" s="59"/>
      <c r="AH99" s="59"/>
      <c r="AI99" s="59"/>
      <c r="AJ99" s="59"/>
    </row>
    <row r="100" spans="1:36" ht="12" x14ac:dyDescent="0.2">
      <c r="A100" s="95"/>
      <c r="B100" s="96"/>
      <c r="C100" s="195" t="s">
        <v>145</v>
      </c>
      <c r="D100" s="195"/>
      <c r="E100" s="195"/>
      <c r="F100" s="97" t="s">
        <v>143</v>
      </c>
      <c r="G100" s="97" t="s">
        <v>498</v>
      </c>
      <c r="H100" s="97"/>
      <c r="I100" s="97" t="s">
        <v>497</v>
      </c>
      <c r="J100" s="98"/>
      <c r="K100" s="97"/>
      <c r="L100" s="98"/>
      <c r="M100" s="97"/>
      <c r="N100" s="99"/>
      <c r="P100" s="59"/>
      <c r="Q100" s="59"/>
      <c r="R100" s="59"/>
      <c r="S100" s="59"/>
      <c r="T100" s="59"/>
      <c r="U100" s="59"/>
      <c r="V100" s="88"/>
      <c r="W100" s="94"/>
      <c r="X100" s="59"/>
      <c r="Y100" s="62" t="s">
        <v>145</v>
      </c>
      <c r="Z100" s="59"/>
      <c r="AA100" s="94"/>
      <c r="AB100" s="59"/>
      <c r="AC100" s="59"/>
      <c r="AD100" s="59"/>
      <c r="AE100" s="59"/>
      <c r="AF100" s="59"/>
      <c r="AG100" s="59"/>
      <c r="AH100" s="59"/>
      <c r="AI100" s="59"/>
      <c r="AJ100" s="59"/>
    </row>
    <row r="101" spans="1:36" ht="12" x14ac:dyDescent="0.2">
      <c r="A101" s="95"/>
      <c r="B101" s="96"/>
      <c r="C101" s="202" t="s">
        <v>147</v>
      </c>
      <c r="D101" s="202"/>
      <c r="E101" s="202"/>
      <c r="F101" s="100"/>
      <c r="G101" s="100"/>
      <c r="H101" s="100"/>
      <c r="I101" s="100"/>
      <c r="J101" s="101">
        <v>595.61</v>
      </c>
      <c r="K101" s="100"/>
      <c r="L101" s="101">
        <v>59.57</v>
      </c>
      <c r="M101" s="100"/>
      <c r="N101" s="102"/>
      <c r="P101" s="59"/>
      <c r="Q101" s="59"/>
      <c r="R101" s="59"/>
      <c r="S101" s="59"/>
      <c r="T101" s="59"/>
      <c r="U101" s="59"/>
      <c r="V101" s="88"/>
      <c r="W101" s="94"/>
      <c r="X101" s="59"/>
      <c r="Y101" s="59"/>
      <c r="Z101" s="62" t="s">
        <v>147</v>
      </c>
      <c r="AA101" s="94"/>
      <c r="AB101" s="59"/>
      <c r="AC101" s="59"/>
      <c r="AD101" s="59"/>
      <c r="AE101" s="59"/>
      <c r="AF101" s="59"/>
      <c r="AG101" s="59"/>
      <c r="AH101" s="59"/>
      <c r="AI101" s="59"/>
      <c r="AJ101" s="59"/>
    </row>
    <row r="102" spans="1:36" ht="12" x14ac:dyDescent="0.2">
      <c r="A102" s="95"/>
      <c r="B102" s="96"/>
      <c r="C102" s="195" t="s">
        <v>148</v>
      </c>
      <c r="D102" s="195"/>
      <c r="E102" s="195"/>
      <c r="F102" s="97"/>
      <c r="G102" s="97"/>
      <c r="H102" s="97"/>
      <c r="I102" s="97"/>
      <c r="J102" s="98"/>
      <c r="K102" s="97"/>
      <c r="L102" s="98">
        <v>7.11</v>
      </c>
      <c r="M102" s="97"/>
      <c r="N102" s="99"/>
      <c r="P102" s="59"/>
      <c r="Q102" s="59"/>
      <c r="R102" s="59"/>
      <c r="S102" s="59"/>
      <c r="T102" s="59"/>
      <c r="U102" s="59"/>
      <c r="V102" s="88"/>
      <c r="W102" s="94"/>
      <c r="X102" s="59"/>
      <c r="Y102" s="62" t="s">
        <v>148</v>
      </c>
      <c r="Z102" s="59"/>
      <c r="AA102" s="94"/>
      <c r="AB102" s="59"/>
      <c r="AC102" s="59"/>
      <c r="AD102" s="59"/>
      <c r="AE102" s="59"/>
      <c r="AF102" s="59"/>
      <c r="AG102" s="59"/>
      <c r="AH102" s="59"/>
      <c r="AI102" s="59"/>
      <c r="AJ102" s="59"/>
    </row>
    <row r="103" spans="1:36" ht="33.75" x14ac:dyDescent="0.2">
      <c r="A103" s="95"/>
      <c r="B103" s="96" t="s">
        <v>197</v>
      </c>
      <c r="C103" s="195" t="s">
        <v>198</v>
      </c>
      <c r="D103" s="195"/>
      <c r="E103" s="195"/>
      <c r="F103" s="97" t="s">
        <v>151</v>
      </c>
      <c r="G103" s="97" t="s">
        <v>199</v>
      </c>
      <c r="H103" s="97"/>
      <c r="I103" s="97" t="s">
        <v>199</v>
      </c>
      <c r="J103" s="98"/>
      <c r="K103" s="97"/>
      <c r="L103" s="98">
        <v>6.9</v>
      </c>
      <c r="M103" s="97"/>
      <c r="N103" s="99"/>
      <c r="P103" s="59"/>
      <c r="Q103" s="59"/>
      <c r="R103" s="59"/>
      <c r="S103" s="59"/>
      <c r="T103" s="59"/>
      <c r="U103" s="59"/>
      <c r="V103" s="88"/>
      <c r="W103" s="94"/>
      <c r="X103" s="59"/>
      <c r="Y103" s="62" t="s">
        <v>198</v>
      </c>
      <c r="Z103" s="59"/>
      <c r="AA103" s="94"/>
      <c r="AB103" s="59"/>
      <c r="AC103" s="59"/>
      <c r="AD103" s="59"/>
      <c r="AE103" s="59"/>
      <c r="AF103" s="59"/>
      <c r="AG103" s="59"/>
      <c r="AH103" s="59"/>
      <c r="AI103" s="59"/>
      <c r="AJ103" s="59"/>
    </row>
    <row r="104" spans="1:36" ht="33.75" x14ac:dyDescent="0.2">
      <c r="A104" s="95"/>
      <c r="B104" s="96" t="s">
        <v>200</v>
      </c>
      <c r="C104" s="195" t="s">
        <v>201</v>
      </c>
      <c r="D104" s="195"/>
      <c r="E104" s="195"/>
      <c r="F104" s="97" t="s">
        <v>151</v>
      </c>
      <c r="G104" s="97" t="s">
        <v>202</v>
      </c>
      <c r="H104" s="97"/>
      <c r="I104" s="97" t="s">
        <v>202</v>
      </c>
      <c r="J104" s="98"/>
      <c r="K104" s="97"/>
      <c r="L104" s="98">
        <v>3.63</v>
      </c>
      <c r="M104" s="97"/>
      <c r="N104" s="99"/>
      <c r="P104" s="59"/>
      <c r="Q104" s="59"/>
      <c r="R104" s="59"/>
      <c r="S104" s="59"/>
      <c r="T104" s="59"/>
      <c r="U104" s="59"/>
      <c r="V104" s="88"/>
      <c r="W104" s="94"/>
      <c r="X104" s="59"/>
      <c r="Y104" s="62" t="s">
        <v>201</v>
      </c>
      <c r="Z104" s="59"/>
      <c r="AA104" s="94"/>
      <c r="AB104" s="59"/>
      <c r="AC104" s="59"/>
      <c r="AD104" s="59"/>
      <c r="AE104" s="59"/>
      <c r="AF104" s="59"/>
      <c r="AG104" s="59"/>
      <c r="AH104" s="59"/>
      <c r="AI104" s="59"/>
      <c r="AJ104" s="59"/>
    </row>
    <row r="105" spans="1:36" ht="12" x14ac:dyDescent="0.2">
      <c r="A105" s="103"/>
      <c r="B105" s="104"/>
      <c r="C105" s="197" t="s">
        <v>156</v>
      </c>
      <c r="D105" s="197"/>
      <c r="E105" s="197"/>
      <c r="F105" s="91"/>
      <c r="G105" s="91"/>
      <c r="H105" s="91"/>
      <c r="I105" s="91"/>
      <c r="J105" s="92"/>
      <c r="K105" s="91"/>
      <c r="L105" s="92">
        <v>70.099999999999994</v>
      </c>
      <c r="M105" s="100"/>
      <c r="N105" s="93"/>
      <c r="P105" s="59"/>
      <c r="Q105" s="59"/>
      <c r="R105" s="59"/>
      <c r="S105" s="59"/>
      <c r="T105" s="59"/>
      <c r="U105" s="59"/>
      <c r="V105" s="88"/>
      <c r="W105" s="94"/>
      <c r="X105" s="59"/>
      <c r="Y105" s="59"/>
      <c r="Z105" s="59"/>
      <c r="AA105" s="94" t="s">
        <v>156</v>
      </c>
      <c r="AB105" s="59"/>
      <c r="AC105" s="59"/>
      <c r="AD105" s="59"/>
      <c r="AE105" s="59"/>
      <c r="AF105" s="59"/>
      <c r="AG105" s="59"/>
      <c r="AH105" s="59"/>
      <c r="AI105" s="59"/>
      <c r="AJ105" s="59"/>
    </row>
    <row r="106" spans="1:36" ht="33.75" x14ac:dyDescent="0.2">
      <c r="A106" s="89" t="s">
        <v>203</v>
      </c>
      <c r="B106" s="90" t="s">
        <v>538</v>
      </c>
      <c r="C106" s="197" t="s">
        <v>537</v>
      </c>
      <c r="D106" s="197"/>
      <c r="E106" s="197"/>
      <c r="F106" s="91" t="s">
        <v>252</v>
      </c>
      <c r="G106" s="91"/>
      <c r="H106" s="91"/>
      <c r="I106" s="91" t="s">
        <v>134</v>
      </c>
      <c r="J106" s="92"/>
      <c r="K106" s="91"/>
      <c r="L106" s="92"/>
      <c r="M106" s="91"/>
      <c r="N106" s="93"/>
      <c r="P106" s="59"/>
      <c r="Q106" s="59"/>
      <c r="R106" s="59"/>
      <c r="S106" s="59"/>
      <c r="T106" s="59"/>
      <c r="U106" s="59"/>
      <c r="V106" s="88"/>
      <c r="W106" s="94" t="s">
        <v>537</v>
      </c>
      <c r="X106" s="59"/>
      <c r="Y106" s="59"/>
      <c r="Z106" s="59"/>
      <c r="AA106" s="94"/>
      <c r="AB106" s="59"/>
      <c r="AC106" s="59"/>
      <c r="AD106" s="59"/>
      <c r="AE106" s="59"/>
      <c r="AF106" s="59"/>
      <c r="AG106" s="59"/>
      <c r="AH106" s="59"/>
      <c r="AI106" s="59"/>
      <c r="AJ106" s="59"/>
    </row>
    <row r="107" spans="1:36" ht="12" x14ac:dyDescent="0.2">
      <c r="A107" s="95"/>
      <c r="B107" s="96" t="s">
        <v>134</v>
      </c>
      <c r="C107" s="195" t="s">
        <v>138</v>
      </c>
      <c r="D107" s="195"/>
      <c r="E107" s="195"/>
      <c r="F107" s="97"/>
      <c r="G107" s="97"/>
      <c r="H107" s="97"/>
      <c r="I107" s="97"/>
      <c r="J107" s="98">
        <v>3.59</v>
      </c>
      <c r="K107" s="97"/>
      <c r="L107" s="98">
        <v>3.59</v>
      </c>
      <c r="M107" s="97"/>
      <c r="N107" s="99"/>
      <c r="P107" s="59"/>
      <c r="Q107" s="59"/>
      <c r="R107" s="59"/>
      <c r="S107" s="59"/>
      <c r="T107" s="59"/>
      <c r="U107" s="59"/>
      <c r="V107" s="88"/>
      <c r="W107" s="94"/>
      <c r="X107" s="62" t="s">
        <v>138</v>
      </c>
      <c r="Y107" s="59"/>
      <c r="Z107" s="59"/>
      <c r="AA107" s="94"/>
      <c r="AB107" s="59"/>
      <c r="AC107" s="59"/>
      <c r="AD107" s="59"/>
      <c r="AE107" s="59"/>
      <c r="AF107" s="59"/>
      <c r="AG107" s="59"/>
      <c r="AH107" s="59"/>
      <c r="AI107" s="59"/>
      <c r="AJ107" s="59"/>
    </row>
    <row r="108" spans="1:36" ht="12" x14ac:dyDescent="0.2">
      <c r="A108" s="95"/>
      <c r="B108" s="96" t="s">
        <v>139</v>
      </c>
      <c r="C108" s="195" t="s">
        <v>53</v>
      </c>
      <c r="D108" s="195"/>
      <c r="E108" s="195"/>
      <c r="F108" s="97"/>
      <c r="G108" s="97"/>
      <c r="H108" s="97"/>
      <c r="I108" s="97"/>
      <c r="J108" s="98">
        <v>46.57</v>
      </c>
      <c r="K108" s="97"/>
      <c r="L108" s="98">
        <v>46.57</v>
      </c>
      <c r="M108" s="97"/>
      <c r="N108" s="99"/>
      <c r="P108" s="59"/>
      <c r="Q108" s="59"/>
      <c r="R108" s="59"/>
      <c r="S108" s="59"/>
      <c r="T108" s="59"/>
      <c r="U108" s="59"/>
      <c r="V108" s="88"/>
      <c r="W108" s="94"/>
      <c r="X108" s="62" t="s">
        <v>53</v>
      </c>
      <c r="Y108" s="59"/>
      <c r="Z108" s="59"/>
      <c r="AA108" s="94"/>
      <c r="AB108" s="59"/>
      <c r="AC108" s="59"/>
      <c r="AD108" s="59"/>
      <c r="AE108" s="59"/>
      <c r="AF108" s="59"/>
      <c r="AG108" s="59"/>
      <c r="AH108" s="59"/>
      <c r="AI108" s="59"/>
      <c r="AJ108" s="59"/>
    </row>
    <row r="109" spans="1:36" ht="12" x14ac:dyDescent="0.2">
      <c r="A109" s="95"/>
      <c r="B109" s="96" t="s">
        <v>140</v>
      </c>
      <c r="C109" s="195" t="s">
        <v>141</v>
      </c>
      <c r="D109" s="195"/>
      <c r="E109" s="195"/>
      <c r="F109" s="97"/>
      <c r="G109" s="97"/>
      <c r="H109" s="97"/>
      <c r="I109" s="97"/>
      <c r="J109" s="98">
        <v>6.48</v>
      </c>
      <c r="K109" s="97"/>
      <c r="L109" s="98">
        <v>6.48</v>
      </c>
      <c r="M109" s="97"/>
      <c r="N109" s="99"/>
      <c r="P109" s="59"/>
      <c r="Q109" s="59"/>
      <c r="R109" s="59"/>
      <c r="S109" s="59"/>
      <c r="T109" s="59"/>
      <c r="U109" s="59"/>
      <c r="V109" s="88"/>
      <c r="W109" s="94"/>
      <c r="X109" s="62" t="s">
        <v>141</v>
      </c>
      <c r="Y109" s="59"/>
      <c r="Z109" s="59"/>
      <c r="AA109" s="94"/>
      <c r="AB109" s="59"/>
      <c r="AC109" s="59"/>
      <c r="AD109" s="59"/>
      <c r="AE109" s="59"/>
      <c r="AF109" s="59"/>
      <c r="AG109" s="59"/>
      <c r="AH109" s="59"/>
      <c r="AI109" s="59"/>
      <c r="AJ109" s="59"/>
    </row>
    <row r="110" spans="1:36" ht="12" x14ac:dyDescent="0.2">
      <c r="A110" s="95"/>
      <c r="B110" s="96"/>
      <c r="C110" s="195" t="s">
        <v>142</v>
      </c>
      <c r="D110" s="195"/>
      <c r="E110" s="195"/>
      <c r="F110" s="97" t="s">
        <v>143</v>
      </c>
      <c r="G110" s="97" t="s">
        <v>536</v>
      </c>
      <c r="H110" s="97"/>
      <c r="I110" s="97" t="s">
        <v>536</v>
      </c>
      <c r="J110" s="98"/>
      <c r="K110" s="97"/>
      <c r="L110" s="98"/>
      <c r="M110" s="97"/>
      <c r="N110" s="99"/>
      <c r="P110" s="59"/>
      <c r="Q110" s="59"/>
      <c r="R110" s="59"/>
      <c r="S110" s="59"/>
      <c r="T110" s="59"/>
      <c r="U110" s="59"/>
      <c r="V110" s="88"/>
      <c r="W110" s="94"/>
      <c r="X110" s="59"/>
      <c r="Y110" s="62" t="s">
        <v>142</v>
      </c>
      <c r="Z110" s="59"/>
      <c r="AA110" s="94"/>
      <c r="AB110" s="59"/>
      <c r="AC110" s="59"/>
      <c r="AD110" s="59"/>
      <c r="AE110" s="59"/>
      <c r="AF110" s="59"/>
      <c r="AG110" s="59"/>
      <c r="AH110" s="59"/>
      <c r="AI110" s="59"/>
      <c r="AJ110" s="59"/>
    </row>
    <row r="111" spans="1:36" ht="12" x14ac:dyDescent="0.2">
      <c r="A111" s="95"/>
      <c r="B111" s="96"/>
      <c r="C111" s="195" t="s">
        <v>145</v>
      </c>
      <c r="D111" s="195"/>
      <c r="E111" s="195"/>
      <c r="F111" s="97" t="s">
        <v>143</v>
      </c>
      <c r="G111" s="97" t="s">
        <v>522</v>
      </c>
      <c r="H111" s="97"/>
      <c r="I111" s="97" t="s">
        <v>522</v>
      </c>
      <c r="J111" s="98"/>
      <c r="K111" s="97"/>
      <c r="L111" s="98"/>
      <c r="M111" s="97"/>
      <c r="N111" s="99"/>
      <c r="P111" s="59"/>
      <c r="Q111" s="59"/>
      <c r="R111" s="59"/>
      <c r="S111" s="59"/>
      <c r="T111" s="59"/>
      <c r="U111" s="59"/>
      <c r="V111" s="88"/>
      <c r="W111" s="94"/>
      <c r="X111" s="59"/>
      <c r="Y111" s="62" t="s">
        <v>145</v>
      </c>
      <c r="Z111" s="59"/>
      <c r="AA111" s="94"/>
      <c r="AB111" s="59"/>
      <c r="AC111" s="59"/>
      <c r="AD111" s="59"/>
      <c r="AE111" s="59"/>
      <c r="AF111" s="59"/>
      <c r="AG111" s="59"/>
      <c r="AH111" s="59"/>
      <c r="AI111" s="59"/>
      <c r="AJ111" s="59"/>
    </row>
    <row r="112" spans="1:36" ht="12" x14ac:dyDescent="0.2">
      <c r="A112" s="95"/>
      <c r="B112" s="96"/>
      <c r="C112" s="202" t="s">
        <v>147</v>
      </c>
      <c r="D112" s="202"/>
      <c r="E112" s="202"/>
      <c r="F112" s="100"/>
      <c r="G112" s="100"/>
      <c r="H112" s="100"/>
      <c r="I112" s="100"/>
      <c r="J112" s="101">
        <v>50.16</v>
      </c>
      <c r="K112" s="100"/>
      <c r="L112" s="101">
        <v>50.16</v>
      </c>
      <c r="M112" s="100"/>
      <c r="N112" s="102"/>
      <c r="P112" s="59"/>
      <c r="Q112" s="59"/>
      <c r="R112" s="59"/>
      <c r="S112" s="59"/>
      <c r="T112" s="59"/>
      <c r="U112" s="59"/>
      <c r="V112" s="88"/>
      <c r="W112" s="94"/>
      <c r="X112" s="59"/>
      <c r="Y112" s="59"/>
      <c r="Z112" s="62" t="s">
        <v>147</v>
      </c>
      <c r="AA112" s="94"/>
      <c r="AB112" s="59"/>
      <c r="AC112" s="59"/>
      <c r="AD112" s="59"/>
      <c r="AE112" s="59"/>
      <c r="AF112" s="59"/>
      <c r="AG112" s="59"/>
      <c r="AH112" s="59"/>
      <c r="AI112" s="59"/>
      <c r="AJ112" s="59"/>
    </row>
    <row r="113" spans="1:36" ht="12" x14ac:dyDescent="0.2">
      <c r="A113" s="95"/>
      <c r="B113" s="96"/>
      <c r="C113" s="195" t="s">
        <v>148</v>
      </c>
      <c r="D113" s="195"/>
      <c r="E113" s="195"/>
      <c r="F113" s="97"/>
      <c r="G113" s="97"/>
      <c r="H113" s="97"/>
      <c r="I113" s="97"/>
      <c r="J113" s="98"/>
      <c r="K113" s="97"/>
      <c r="L113" s="98">
        <v>10.07</v>
      </c>
      <c r="M113" s="97"/>
      <c r="N113" s="99"/>
      <c r="P113" s="59"/>
      <c r="Q113" s="59"/>
      <c r="R113" s="59"/>
      <c r="S113" s="59"/>
      <c r="T113" s="59"/>
      <c r="U113" s="59"/>
      <c r="V113" s="88"/>
      <c r="W113" s="94"/>
      <c r="X113" s="59"/>
      <c r="Y113" s="62" t="s">
        <v>148</v>
      </c>
      <c r="Z113" s="59"/>
      <c r="AA113" s="94"/>
      <c r="AB113" s="59"/>
      <c r="AC113" s="59"/>
      <c r="AD113" s="59"/>
      <c r="AE113" s="59"/>
      <c r="AF113" s="59"/>
      <c r="AG113" s="59"/>
      <c r="AH113" s="59"/>
      <c r="AI113" s="59"/>
      <c r="AJ113" s="59"/>
    </row>
    <row r="114" spans="1:36" ht="33.75" x14ac:dyDescent="0.2">
      <c r="A114" s="95"/>
      <c r="B114" s="96" t="s">
        <v>149</v>
      </c>
      <c r="C114" s="195" t="s">
        <v>150</v>
      </c>
      <c r="D114" s="195"/>
      <c r="E114" s="195"/>
      <c r="F114" s="97" t="s">
        <v>151</v>
      </c>
      <c r="G114" s="97" t="s">
        <v>152</v>
      </c>
      <c r="H114" s="97"/>
      <c r="I114" s="97" t="s">
        <v>152</v>
      </c>
      <c r="J114" s="98"/>
      <c r="K114" s="97"/>
      <c r="L114" s="98">
        <v>10.37</v>
      </c>
      <c r="M114" s="97"/>
      <c r="N114" s="99"/>
      <c r="P114" s="59"/>
      <c r="Q114" s="59"/>
      <c r="R114" s="59"/>
      <c r="S114" s="59"/>
      <c r="T114" s="59"/>
      <c r="U114" s="59"/>
      <c r="V114" s="88"/>
      <c r="W114" s="94"/>
      <c r="X114" s="59"/>
      <c r="Y114" s="62" t="s">
        <v>150</v>
      </c>
      <c r="Z114" s="59"/>
      <c r="AA114" s="94"/>
      <c r="AB114" s="59"/>
      <c r="AC114" s="59"/>
      <c r="AD114" s="59"/>
      <c r="AE114" s="59"/>
      <c r="AF114" s="59"/>
      <c r="AG114" s="59"/>
      <c r="AH114" s="59"/>
      <c r="AI114" s="59"/>
      <c r="AJ114" s="59"/>
    </row>
    <row r="115" spans="1:36" ht="33.75" x14ac:dyDescent="0.2">
      <c r="A115" s="95"/>
      <c r="B115" s="96" t="s">
        <v>153</v>
      </c>
      <c r="C115" s="195" t="s">
        <v>154</v>
      </c>
      <c r="D115" s="195"/>
      <c r="E115" s="195"/>
      <c r="F115" s="97" t="s">
        <v>151</v>
      </c>
      <c r="G115" s="97" t="s">
        <v>155</v>
      </c>
      <c r="H115" s="97"/>
      <c r="I115" s="97" t="s">
        <v>155</v>
      </c>
      <c r="J115" s="98"/>
      <c r="K115" s="97"/>
      <c r="L115" s="98">
        <v>6.04</v>
      </c>
      <c r="M115" s="97"/>
      <c r="N115" s="99"/>
      <c r="P115" s="59"/>
      <c r="Q115" s="59"/>
      <c r="R115" s="59"/>
      <c r="S115" s="59"/>
      <c r="T115" s="59"/>
      <c r="U115" s="59"/>
      <c r="V115" s="88"/>
      <c r="W115" s="94"/>
      <c r="X115" s="59"/>
      <c r="Y115" s="62" t="s">
        <v>154</v>
      </c>
      <c r="Z115" s="59"/>
      <c r="AA115" s="94"/>
      <c r="AB115" s="59"/>
      <c r="AC115" s="59"/>
      <c r="AD115" s="59"/>
      <c r="AE115" s="59"/>
      <c r="AF115" s="59"/>
      <c r="AG115" s="59"/>
      <c r="AH115" s="59"/>
      <c r="AI115" s="59"/>
      <c r="AJ115" s="59"/>
    </row>
    <row r="116" spans="1:36" ht="12" x14ac:dyDescent="0.2">
      <c r="A116" s="103"/>
      <c r="B116" s="104"/>
      <c r="C116" s="197" t="s">
        <v>156</v>
      </c>
      <c r="D116" s="197"/>
      <c r="E116" s="197"/>
      <c r="F116" s="91"/>
      <c r="G116" s="91"/>
      <c r="H116" s="91"/>
      <c r="I116" s="91"/>
      <c r="J116" s="92"/>
      <c r="K116" s="91"/>
      <c r="L116" s="92">
        <v>66.569999999999993</v>
      </c>
      <c r="M116" s="100"/>
      <c r="N116" s="93"/>
      <c r="P116" s="59"/>
      <c r="Q116" s="59"/>
      <c r="R116" s="59"/>
      <c r="S116" s="59"/>
      <c r="T116" s="59"/>
      <c r="U116" s="59"/>
      <c r="V116" s="88"/>
      <c r="W116" s="94"/>
      <c r="X116" s="59"/>
      <c r="Y116" s="59"/>
      <c r="Z116" s="59"/>
      <c r="AA116" s="94" t="s">
        <v>156</v>
      </c>
      <c r="AB116" s="59"/>
      <c r="AC116" s="59"/>
      <c r="AD116" s="59"/>
      <c r="AE116" s="59"/>
      <c r="AF116" s="59"/>
      <c r="AG116" s="59"/>
      <c r="AH116" s="59"/>
      <c r="AI116" s="59"/>
      <c r="AJ116" s="59"/>
    </row>
    <row r="117" spans="1:36" ht="45" x14ac:dyDescent="0.2">
      <c r="A117" s="89" t="s">
        <v>210</v>
      </c>
      <c r="B117" s="90" t="s">
        <v>533</v>
      </c>
      <c r="C117" s="197" t="s">
        <v>627</v>
      </c>
      <c r="D117" s="197"/>
      <c r="E117" s="197"/>
      <c r="F117" s="91" t="s">
        <v>252</v>
      </c>
      <c r="G117" s="91"/>
      <c r="H117" s="91"/>
      <c r="I117" s="91" t="s">
        <v>134</v>
      </c>
      <c r="J117" s="92"/>
      <c r="K117" s="91"/>
      <c r="L117" s="92"/>
      <c r="M117" s="91"/>
      <c r="N117" s="93"/>
      <c r="P117" s="59"/>
      <c r="Q117" s="59"/>
      <c r="R117" s="59"/>
      <c r="S117" s="59"/>
      <c r="T117" s="59"/>
      <c r="U117" s="59"/>
      <c r="V117" s="88"/>
      <c r="W117" s="94" t="s">
        <v>627</v>
      </c>
      <c r="X117" s="59"/>
      <c r="Y117" s="59"/>
      <c r="Z117" s="59"/>
      <c r="AA117" s="94"/>
      <c r="AB117" s="59"/>
      <c r="AC117" s="59"/>
      <c r="AD117" s="59"/>
      <c r="AE117" s="59"/>
      <c r="AF117" s="59"/>
      <c r="AG117" s="59"/>
      <c r="AH117" s="59"/>
      <c r="AI117" s="59"/>
      <c r="AJ117" s="59"/>
    </row>
    <row r="118" spans="1:36" ht="12" x14ac:dyDescent="0.2">
      <c r="A118" s="95"/>
      <c r="B118" s="96" t="s">
        <v>134</v>
      </c>
      <c r="C118" s="195" t="s">
        <v>138</v>
      </c>
      <c r="D118" s="195"/>
      <c r="E118" s="195"/>
      <c r="F118" s="97"/>
      <c r="G118" s="97"/>
      <c r="H118" s="97"/>
      <c r="I118" s="97"/>
      <c r="J118" s="98">
        <v>2.04</v>
      </c>
      <c r="K118" s="97"/>
      <c r="L118" s="98">
        <v>2.04</v>
      </c>
      <c r="M118" s="97"/>
      <c r="N118" s="99"/>
      <c r="P118" s="59"/>
      <c r="Q118" s="59"/>
      <c r="R118" s="59"/>
      <c r="S118" s="59"/>
      <c r="T118" s="59"/>
      <c r="U118" s="59"/>
      <c r="V118" s="88"/>
      <c r="W118" s="94"/>
      <c r="X118" s="62" t="s">
        <v>138</v>
      </c>
      <c r="Y118" s="59"/>
      <c r="Z118" s="59"/>
      <c r="AA118" s="94"/>
      <c r="AB118" s="59"/>
      <c r="AC118" s="59"/>
      <c r="AD118" s="59"/>
      <c r="AE118" s="59"/>
      <c r="AF118" s="59"/>
      <c r="AG118" s="59"/>
      <c r="AH118" s="59"/>
      <c r="AI118" s="59"/>
      <c r="AJ118" s="59"/>
    </row>
    <row r="119" spans="1:36" ht="12" x14ac:dyDescent="0.2">
      <c r="A119" s="95"/>
      <c r="B119" s="96" t="s">
        <v>139</v>
      </c>
      <c r="C119" s="195" t="s">
        <v>53</v>
      </c>
      <c r="D119" s="195"/>
      <c r="E119" s="195"/>
      <c r="F119" s="97"/>
      <c r="G119" s="97"/>
      <c r="H119" s="97"/>
      <c r="I119" s="97"/>
      <c r="J119" s="98">
        <v>11.01</v>
      </c>
      <c r="K119" s="97"/>
      <c r="L119" s="98">
        <v>11.01</v>
      </c>
      <c r="M119" s="97"/>
      <c r="N119" s="99"/>
      <c r="P119" s="59"/>
      <c r="Q119" s="59"/>
      <c r="R119" s="59"/>
      <c r="S119" s="59"/>
      <c r="T119" s="59"/>
      <c r="U119" s="59"/>
      <c r="V119" s="88"/>
      <c r="W119" s="94"/>
      <c r="X119" s="62" t="s">
        <v>53</v>
      </c>
      <c r="Y119" s="59"/>
      <c r="Z119" s="59"/>
      <c r="AA119" s="94"/>
      <c r="AB119" s="59"/>
      <c r="AC119" s="59"/>
      <c r="AD119" s="59"/>
      <c r="AE119" s="59"/>
      <c r="AF119" s="59"/>
      <c r="AG119" s="59"/>
      <c r="AH119" s="59"/>
      <c r="AI119" s="59"/>
      <c r="AJ119" s="59"/>
    </row>
    <row r="120" spans="1:36" ht="12" x14ac:dyDescent="0.2">
      <c r="A120" s="95"/>
      <c r="B120" s="96" t="s">
        <v>140</v>
      </c>
      <c r="C120" s="195" t="s">
        <v>141</v>
      </c>
      <c r="D120" s="195"/>
      <c r="E120" s="195"/>
      <c r="F120" s="97"/>
      <c r="G120" s="97"/>
      <c r="H120" s="97"/>
      <c r="I120" s="97"/>
      <c r="J120" s="98">
        <v>1.89</v>
      </c>
      <c r="K120" s="97"/>
      <c r="L120" s="98">
        <v>1.89</v>
      </c>
      <c r="M120" s="97"/>
      <c r="N120" s="99"/>
      <c r="P120" s="59"/>
      <c r="Q120" s="59"/>
      <c r="R120" s="59"/>
      <c r="S120" s="59"/>
      <c r="T120" s="59"/>
      <c r="U120" s="59"/>
      <c r="V120" s="88"/>
      <c r="W120" s="94"/>
      <c r="X120" s="62" t="s">
        <v>141</v>
      </c>
      <c r="Y120" s="59"/>
      <c r="Z120" s="59"/>
      <c r="AA120" s="94"/>
      <c r="AB120" s="59"/>
      <c r="AC120" s="59"/>
      <c r="AD120" s="59"/>
      <c r="AE120" s="59"/>
      <c r="AF120" s="59"/>
      <c r="AG120" s="59"/>
      <c r="AH120" s="59"/>
      <c r="AI120" s="59"/>
      <c r="AJ120" s="59"/>
    </row>
    <row r="121" spans="1:36" ht="12" x14ac:dyDescent="0.2">
      <c r="A121" s="95"/>
      <c r="B121" s="96"/>
      <c r="C121" s="195" t="s">
        <v>142</v>
      </c>
      <c r="D121" s="195"/>
      <c r="E121" s="195"/>
      <c r="F121" s="97" t="s">
        <v>143</v>
      </c>
      <c r="G121" s="97" t="s">
        <v>531</v>
      </c>
      <c r="H121" s="97"/>
      <c r="I121" s="97" t="s">
        <v>531</v>
      </c>
      <c r="J121" s="98"/>
      <c r="K121" s="97"/>
      <c r="L121" s="98"/>
      <c r="M121" s="97"/>
      <c r="N121" s="99"/>
      <c r="P121" s="59"/>
      <c r="Q121" s="59"/>
      <c r="R121" s="59"/>
      <c r="S121" s="59"/>
      <c r="T121" s="59"/>
      <c r="U121" s="59"/>
      <c r="V121" s="88"/>
      <c r="W121" s="94"/>
      <c r="X121" s="59"/>
      <c r="Y121" s="62" t="s">
        <v>142</v>
      </c>
      <c r="Z121" s="59"/>
      <c r="AA121" s="94"/>
      <c r="AB121" s="59"/>
      <c r="AC121" s="59"/>
      <c r="AD121" s="59"/>
      <c r="AE121" s="59"/>
      <c r="AF121" s="59"/>
      <c r="AG121" s="59"/>
      <c r="AH121" s="59"/>
      <c r="AI121" s="59"/>
      <c r="AJ121" s="59"/>
    </row>
    <row r="122" spans="1:36" ht="12" x14ac:dyDescent="0.2">
      <c r="A122" s="95"/>
      <c r="B122" s="96"/>
      <c r="C122" s="195" t="s">
        <v>145</v>
      </c>
      <c r="D122" s="195"/>
      <c r="E122" s="195"/>
      <c r="F122" s="97" t="s">
        <v>143</v>
      </c>
      <c r="G122" s="97" t="s">
        <v>529</v>
      </c>
      <c r="H122" s="97"/>
      <c r="I122" s="97" t="s">
        <v>529</v>
      </c>
      <c r="J122" s="98"/>
      <c r="K122" s="97"/>
      <c r="L122" s="98"/>
      <c r="M122" s="97"/>
      <c r="N122" s="99"/>
      <c r="P122" s="59"/>
      <c r="Q122" s="59"/>
      <c r="R122" s="59"/>
      <c r="S122" s="59"/>
      <c r="T122" s="59"/>
      <c r="U122" s="59"/>
      <c r="V122" s="88"/>
      <c r="W122" s="94"/>
      <c r="X122" s="59"/>
      <c r="Y122" s="62" t="s">
        <v>145</v>
      </c>
      <c r="Z122" s="59"/>
      <c r="AA122" s="94"/>
      <c r="AB122" s="59"/>
      <c r="AC122" s="59"/>
      <c r="AD122" s="59"/>
      <c r="AE122" s="59"/>
      <c r="AF122" s="59"/>
      <c r="AG122" s="59"/>
      <c r="AH122" s="59"/>
      <c r="AI122" s="59"/>
      <c r="AJ122" s="59"/>
    </row>
    <row r="123" spans="1:36" ht="12" x14ac:dyDescent="0.2">
      <c r="A123" s="95"/>
      <c r="B123" s="96"/>
      <c r="C123" s="202" t="s">
        <v>147</v>
      </c>
      <c r="D123" s="202"/>
      <c r="E123" s="202"/>
      <c r="F123" s="100"/>
      <c r="G123" s="100"/>
      <c r="H123" s="100"/>
      <c r="I123" s="100"/>
      <c r="J123" s="101">
        <v>13.05</v>
      </c>
      <c r="K123" s="100"/>
      <c r="L123" s="101">
        <v>13.05</v>
      </c>
      <c r="M123" s="100"/>
      <c r="N123" s="102"/>
      <c r="P123" s="59"/>
      <c r="Q123" s="59"/>
      <c r="R123" s="59"/>
      <c r="S123" s="59"/>
      <c r="T123" s="59"/>
      <c r="U123" s="59"/>
      <c r="V123" s="88"/>
      <c r="W123" s="94"/>
      <c r="X123" s="59"/>
      <c r="Y123" s="59"/>
      <c r="Z123" s="62" t="s">
        <v>147</v>
      </c>
      <c r="AA123" s="94"/>
      <c r="AB123" s="59"/>
      <c r="AC123" s="59"/>
      <c r="AD123" s="59"/>
      <c r="AE123" s="59"/>
      <c r="AF123" s="59"/>
      <c r="AG123" s="59"/>
      <c r="AH123" s="59"/>
      <c r="AI123" s="59"/>
      <c r="AJ123" s="59"/>
    </row>
    <row r="124" spans="1:36" ht="12" x14ac:dyDescent="0.2">
      <c r="A124" s="95"/>
      <c r="B124" s="96"/>
      <c r="C124" s="195" t="s">
        <v>148</v>
      </c>
      <c r="D124" s="195"/>
      <c r="E124" s="195"/>
      <c r="F124" s="97"/>
      <c r="G124" s="97"/>
      <c r="H124" s="97"/>
      <c r="I124" s="97"/>
      <c r="J124" s="98"/>
      <c r="K124" s="97"/>
      <c r="L124" s="98">
        <v>3.93</v>
      </c>
      <c r="M124" s="97"/>
      <c r="N124" s="99"/>
      <c r="P124" s="59"/>
      <c r="Q124" s="59"/>
      <c r="R124" s="59"/>
      <c r="S124" s="59"/>
      <c r="T124" s="59"/>
      <c r="U124" s="59"/>
      <c r="V124" s="88"/>
      <c r="W124" s="94"/>
      <c r="X124" s="59"/>
      <c r="Y124" s="62" t="s">
        <v>148</v>
      </c>
      <c r="Z124" s="59"/>
      <c r="AA124" s="94"/>
      <c r="AB124" s="59"/>
      <c r="AC124" s="59"/>
      <c r="AD124" s="59"/>
      <c r="AE124" s="59"/>
      <c r="AF124" s="59"/>
      <c r="AG124" s="59"/>
      <c r="AH124" s="59"/>
      <c r="AI124" s="59"/>
      <c r="AJ124" s="59"/>
    </row>
    <row r="125" spans="1:36" ht="33.75" x14ac:dyDescent="0.2">
      <c r="A125" s="95"/>
      <c r="B125" s="96" t="s">
        <v>149</v>
      </c>
      <c r="C125" s="195" t="s">
        <v>150</v>
      </c>
      <c r="D125" s="195"/>
      <c r="E125" s="195"/>
      <c r="F125" s="97" t="s">
        <v>151</v>
      </c>
      <c r="G125" s="97" t="s">
        <v>152</v>
      </c>
      <c r="H125" s="97"/>
      <c r="I125" s="97" t="s">
        <v>152</v>
      </c>
      <c r="J125" s="98"/>
      <c r="K125" s="97"/>
      <c r="L125" s="98">
        <v>4.05</v>
      </c>
      <c r="M125" s="97"/>
      <c r="N125" s="99"/>
      <c r="P125" s="59"/>
      <c r="Q125" s="59"/>
      <c r="R125" s="59"/>
      <c r="S125" s="59"/>
      <c r="T125" s="59"/>
      <c r="U125" s="59"/>
      <c r="V125" s="88"/>
      <c r="W125" s="94"/>
      <c r="X125" s="59"/>
      <c r="Y125" s="62" t="s">
        <v>150</v>
      </c>
      <c r="Z125" s="59"/>
      <c r="AA125" s="94"/>
      <c r="AB125" s="59"/>
      <c r="AC125" s="59"/>
      <c r="AD125" s="59"/>
      <c r="AE125" s="59"/>
      <c r="AF125" s="59"/>
      <c r="AG125" s="59"/>
      <c r="AH125" s="59"/>
      <c r="AI125" s="59"/>
      <c r="AJ125" s="59"/>
    </row>
    <row r="126" spans="1:36" ht="33.75" x14ac:dyDescent="0.2">
      <c r="A126" s="95"/>
      <c r="B126" s="96" t="s">
        <v>153</v>
      </c>
      <c r="C126" s="195" t="s">
        <v>154</v>
      </c>
      <c r="D126" s="195"/>
      <c r="E126" s="195"/>
      <c r="F126" s="97" t="s">
        <v>151</v>
      </c>
      <c r="G126" s="97" t="s">
        <v>155</v>
      </c>
      <c r="H126" s="97"/>
      <c r="I126" s="97" t="s">
        <v>155</v>
      </c>
      <c r="J126" s="98"/>
      <c r="K126" s="97"/>
      <c r="L126" s="98">
        <v>2.36</v>
      </c>
      <c r="M126" s="97"/>
      <c r="N126" s="99"/>
      <c r="P126" s="59"/>
      <c r="Q126" s="59"/>
      <c r="R126" s="59"/>
      <c r="S126" s="59"/>
      <c r="T126" s="59"/>
      <c r="U126" s="59"/>
      <c r="V126" s="88"/>
      <c r="W126" s="94"/>
      <c r="X126" s="59"/>
      <c r="Y126" s="62" t="s">
        <v>154</v>
      </c>
      <c r="Z126" s="59"/>
      <c r="AA126" s="94"/>
      <c r="AB126" s="59"/>
      <c r="AC126" s="59"/>
      <c r="AD126" s="59"/>
      <c r="AE126" s="59"/>
      <c r="AF126" s="59"/>
      <c r="AG126" s="59"/>
      <c r="AH126" s="59"/>
      <c r="AI126" s="59"/>
      <c r="AJ126" s="59"/>
    </row>
    <row r="127" spans="1:36" ht="12" x14ac:dyDescent="0.2">
      <c r="A127" s="103"/>
      <c r="B127" s="104"/>
      <c r="C127" s="197" t="s">
        <v>156</v>
      </c>
      <c r="D127" s="197"/>
      <c r="E127" s="197"/>
      <c r="F127" s="91"/>
      <c r="G127" s="91"/>
      <c r="H127" s="91"/>
      <c r="I127" s="91"/>
      <c r="J127" s="92"/>
      <c r="K127" s="91"/>
      <c r="L127" s="92">
        <v>19.46</v>
      </c>
      <c r="M127" s="100"/>
      <c r="N127" s="93"/>
      <c r="P127" s="59"/>
      <c r="Q127" s="59"/>
      <c r="R127" s="59"/>
      <c r="S127" s="59"/>
      <c r="T127" s="59"/>
      <c r="U127" s="59"/>
      <c r="V127" s="88"/>
      <c r="W127" s="94"/>
      <c r="X127" s="59"/>
      <c r="Y127" s="59"/>
      <c r="Z127" s="59"/>
      <c r="AA127" s="94" t="s">
        <v>156</v>
      </c>
      <c r="AB127" s="59"/>
      <c r="AC127" s="59"/>
      <c r="AD127" s="59"/>
      <c r="AE127" s="59"/>
      <c r="AF127" s="59"/>
      <c r="AG127" s="59"/>
      <c r="AH127" s="59"/>
      <c r="AI127" s="59"/>
      <c r="AJ127" s="59"/>
    </row>
    <row r="128" spans="1:36" ht="12" x14ac:dyDescent="0.2">
      <c r="A128" s="89" t="s">
        <v>219</v>
      </c>
      <c r="B128" s="90" t="s">
        <v>628</v>
      </c>
      <c r="C128" s="197" t="s">
        <v>629</v>
      </c>
      <c r="D128" s="197"/>
      <c r="E128" s="197"/>
      <c r="F128" s="91" t="s">
        <v>137</v>
      </c>
      <c r="G128" s="91"/>
      <c r="H128" s="91"/>
      <c r="I128" s="91" t="s">
        <v>134</v>
      </c>
      <c r="J128" s="92"/>
      <c r="K128" s="91"/>
      <c r="L128" s="92"/>
      <c r="M128" s="91"/>
      <c r="N128" s="93"/>
      <c r="P128" s="59"/>
      <c r="Q128" s="59"/>
      <c r="R128" s="59"/>
      <c r="S128" s="59"/>
      <c r="T128" s="59"/>
      <c r="U128" s="59"/>
      <c r="V128" s="88"/>
      <c r="W128" s="94" t="s">
        <v>629</v>
      </c>
      <c r="X128" s="59"/>
      <c r="Y128" s="59"/>
      <c r="Z128" s="59"/>
      <c r="AA128" s="94"/>
      <c r="AB128" s="59"/>
      <c r="AC128" s="59"/>
      <c r="AD128" s="59"/>
      <c r="AE128" s="59"/>
      <c r="AF128" s="59"/>
      <c r="AG128" s="59"/>
      <c r="AH128" s="59"/>
      <c r="AI128" s="59"/>
      <c r="AJ128" s="59"/>
    </row>
    <row r="129" spans="1:36" ht="12" x14ac:dyDescent="0.2">
      <c r="A129" s="95"/>
      <c r="B129" s="96" t="s">
        <v>134</v>
      </c>
      <c r="C129" s="195" t="s">
        <v>138</v>
      </c>
      <c r="D129" s="195"/>
      <c r="E129" s="195"/>
      <c r="F129" s="97"/>
      <c r="G129" s="97"/>
      <c r="H129" s="97"/>
      <c r="I129" s="97"/>
      <c r="J129" s="98">
        <v>33.31</v>
      </c>
      <c r="K129" s="97"/>
      <c r="L129" s="98">
        <v>33.31</v>
      </c>
      <c r="M129" s="97"/>
      <c r="N129" s="99"/>
      <c r="P129" s="59"/>
      <c r="Q129" s="59"/>
      <c r="R129" s="59"/>
      <c r="S129" s="59"/>
      <c r="T129" s="59"/>
      <c r="U129" s="59"/>
      <c r="V129" s="88"/>
      <c r="W129" s="94"/>
      <c r="X129" s="62" t="s">
        <v>138</v>
      </c>
      <c r="Y129" s="59"/>
      <c r="Z129" s="59"/>
      <c r="AA129" s="94"/>
      <c r="AB129" s="59"/>
      <c r="AC129" s="59"/>
      <c r="AD129" s="59"/>
      <c r="AE129" s="59"/>
      <c r="AF129" s="59"/>
      <c r="AG129" s="59"/>
      <c r="AH129" s="59"/>
      <c r="AI129" s="59"/>
      <c r="AJ129" s="59"/>
    </row>
    <row r="130" spans="1:36" ht="12" x14ac:dyDescent="0.2">
      <c r="A130" s="95"/>
      <c r="B130" s="96" t="s">
        <v>139</v>
      </c>
      <c r="C130" s="195" t="s">
        <v>53</v>
      </c>
      <c r="D130" s="195"/>
      <c r="E130" s="195"/>
      <c r="F130" s="97"/>
      <c r="G130" s="97"/>
      <c r="H130" s="97"/>
      <c r="I130" s="97"/>
      <c r="J130" s="98">
        <v>84.35</v>
      </c>
      <c r="K130" s="97"/>
      <c r="L130" s="98">
        <v>84.35</v>
      </c>
      <c r="M130" s="97"/>
      <c r="N130" s="99"/>
      <c r="P130" s="59"/>
      <c r="Q130" s="59"/>
      <c r="R130" s="59"/>
      <c r="S130" s="59"/>
      <c r="T130" s="59"/>
      <c r="U130" s="59"/>
      <c r="V130" s="88"/>
      <c r="W130" s="94"/>
      <c r="X130" s="62" t="s">
        <v>53</v>
      </c>
      <c r="Y130" s="59"/>
      <c r="Z130" s="59"/>
      <c r="AA130" s="94"/>
      <c r="AB130" s="59"/>
      <c r="AC130" s="59"/>
      <c r="AD130" s="59"/>
      <c r="AE130" s="59"/>
      <c r="AF130" s="59"/>
      <c r="AG130" s="59"/>
      <c r="AH130" s="59"/>
      <c r="AI130" s="59"/>
      <c r="AJ130" s="59"/>
    </row>
    <row r="131" spans="1:36" ht="12" x14ac:dyDescent="0.2">
      <c r="A131" s="95"/>
      <c r="B131" s="96" t="s">
        <v>140</v>
      </c>
      <c r="C131" s="195" t="s">
        <v>141</v>
      </c>
      <c r="D131" s="195"/>
      <c r="E131" s="195"/>
      <c r="F131" s="97"/>
      <c r="G131" s="97"/>
      <c r="H131" s="97"/>
      <c r="I131" s="97"/>
      <c r="J131" s="98">
        <v>11.1</v>
      </c>
      <c r="K131" s="97"/>
      <c r="L131" s="98">
        <v>11.1</v>
      </c>
      <c r="M131" s="97"/>
      <c r="N131" s="99"/>
      <c r="P131" s="59"/>
      <c r="Q131" s="59"/>
      <c r="R131" s="59"/>
      <c r="S131" s="59"/>
      <c r="T131" s="59"/>
      <c r="U131" s="59"/>
      <c r="V131" s="88"/>
      <c r="W131" s="94"/>
      <c r="X131" s="62" t="s">
        <v>141</v>
      </c>
      <c r="Y131" s="59"/>
      <c r="Z131" s="59"/>
      <c r="AA131" s="94"/>
      <c r="AB131" s="59"/>
      <c r="AC131" s="59"/>
      <c r="AD131" s="59"/>
      <c r="AE131" s="59"/>
      <c r="AF131" s="59"/>
      <c r="AG131" s="59"/>
      <c r="AH131" s="59"/>
      <c r="AI131" s="59"/>
      <c r="AJ131" s="59"/>
    </row>
    <row r="132" spans="1:36" ht="12" x14ac:dyDescent="0.2">
      <c r="A132" s="95"/>
      <c r="B132" s="96" t="s">
        <v>166</v>
      </c>
      <c r="C132" s="195" t="s">
        <v>184</v>
      </c>
      <c r="D132" s="195"/>
      <c r="E132" s="195"/>
      <c r="F132" s="97"/>
      <c r="G132" s="97"/>
      <c r="H132" s="97"/>
      <c r="I132" s="97"/>
      <c r="J132" s="98">
        <v>2.86</v>
      </c>
      <c r="K132" s="97"/>
      <c r="L132" s="98">
        <v>2.86</v>
      </c>
      <c r="M132" s="97"/>
      <c r="N132" s="99"/>
      <c r="P132" s="59"/>
      <c r="Q132" s="59"/>
      <c r="R132" s="59"/>
      <c r="S132" s="59"/>
      <c r="T132" s="59"/>
      <c r="U132" s="59"/>
      <c r="V132" s="88"/>
      <c r="W132" s="94"/>
      <c r="X132" s="62" t="s">
        <v>184</v>
      </c>
      <c r="Y132" s="59"/>
      <c r="Z132" s="59"/>
      <c r="AA132" s="94"/>
      <c r="AB132" s="59"/>
      <c r="AC132" s="59"/>
      <c r="AD132" s="59"/>
      <c r="AE132" s="59"/>
      <c r="AF132" s="59"/>
      <c r="AG132" s="59"/>
      <c r="AH132" s="59"/>
      <c r="AI132" s="59"/>
      <c r="AJ132" s="59"/>
    </row>
    <row r="133" spans="1:36" ht="12" x14ac:dyDescent="0.2">
      <c r="A133" s="95"/>
      <c r="B133" s="96"/>
      <c r="C133" s="195" t="s">
        <v>142</v>
      </c>
      <c r="D133" s="195"/>
      <c r="E133" s="195"/>
      <c r="F133" s="97" t="s">
        <v>143</v>
      </c>
      <c r="G133" s="97" t="s">
        <v>630</v>
      </c>
      <c r="H133" s="97"/>
      <c r="I133" s="97" t="s">
        <v>630</v>
      </c>
      <c r="J133" s="98"/>
      <c r="K133" s="97"/>
      <c r="L133" s="98"/>
      <c r="M133" s="97"/>
      <c r="N133" s="99"/>
      <c r="P133" s="59"/>
      <c r="Q133" s="59"/>
      <c r="R133" s="59"/>
      <c r="S133" s="59"/>
      <c r="T133" s="59"/>
      <c r="U133" s="59"/>
      <c r="V133" s="88"/>
      <c r="W133" s="94"/>
      <c r="X133" s="59"/>
      <c r="Y133" s="62" t="s">
        <v>142</v>
      </c>
      <c r="Z133" s="59"/>
      <c r="AA133" s="94"/>
      <c r="AB133" s="59"/>
      <c r="AC133" s="59"/>
      <c r="AD133" s="59"/>
      <c r="AE133" s="59"/>
      <c r="AF133" s="59"/>
      <c r="AG133" s="59"/>
      <c r="AH133" s="59"/>
      <c r="AI133" s="59"/>
      <c r="AJ133" s="59"/>
    </row>
    <row r="134" spans="1:36" ht="12" x14ac:dyDescent="0.2">
      <c r="A134" s="95"/>
      <c r="B134" s="96"/>
      <c r="C134" s="195" t="s">
        <v>145</v>
      </c>
      <c r="D134" s="195"/>
      <c r="E134" s="195"/>
      <c r="F134" s="97" t="s">
        <v>143</v>
      </c>
      <c r="G134" s="97" t="s">
        <v>631</v>
      </c>
      <c r="H134" s="97"/>
      <c r="I134" s="97" t="s">
        <v>631</v>
      </c>
      <c r="J134" s="98"/>
      <c r="K134" s="97"/>
      <c r="L134" s="98"/>
      <c r="M134" s="97"/>
      <c r="N134" s="99"/>
      <c r="P134" s="59"/>
      <c r="Q134" s="59"/>
      <c r="R134" s="59"/>
      <c r="S134" s="59"/>
      <c r="T134" s="59"/>
      <c r="U134" s="59"/>
      <c r="V134" s="88"/>
      <c r="W134" s="94"/>
      <c r="X134" s="59"/>
      <c r="Y134" s="62" t="s">
        <v>145</v>
      </c>
      <c r="Z134" s="59"/>
      <c r="AA134" s="94"/>
      <c r="AB134" s="59"/>
      <c r="AC134" s="59"/>
      <c r="AD134" s="59"/>
      <c r="AE134" s="59"/>
      <c r="AF134" s="59"/>
      <c r="AG134" s="59"/>
      <c r="AH134" s="59"/>
      <c r="AI134" s="59"/>
      <c r="AJ134" s="59"/>
    </row>
    <row r="135" spans="1:36" ht="12" x14ac:dyDescent="0.2">
      <c r="A135" s="95"/>
      <c r="B135" s="96"/>
      <c r="C135" s="202" t="s">
        <v>147</v>
      </c>
      <c r="D135" s="202"/>
      <c r="E135" s="202"/>
      <c r="F135" s="100"/>
      <c r="G135" s="100"/>
      <c r="H135" s="100"/>
      <c r="I135" s="100"/>
      <c r="J135" s="101">
        <v>120.52</v>
      </c>
      <c r="K135" s="100"/>
      <c r="L135" s="101">
        <v>120.52</v>
      </c>
      <c r="M135" s="100"/>
      <c r="N135" s="102"/>
      <c r="P135" s="59"/>
      <c r="Q135" s="59"/>
      <c r="R135" s="59"/>
      <c r="S135" s="59"/>
      <c r="T135" s="59"/>
      <c r="U135" s="59"/>
      <c r="V135" s="88"/>
      <c r="W135" s="94"/>
      <c r="X135" s="59"/>
      <c r="Y135" s="59"/>
      <c r="Z135" s="62" t="s">
        <v>147</v>
      </c>
      <c r="AA135" s="94"/>
      <c r="AB135" s="59"/>
      <c r="AC135" s="59"/>
      <c r="AD135" s="59"/>
      <c r="AE135" s="59"/>
      <c r="AF135" s="59"/>
      <c r="AG135" s="59"/>
      <c r="AH135" s="59"/>
      <c r="AI135" s="59"/>
      <c r="AJ135" s="59"/>
    </row>
    <row r="136" spans="1:36" ht="12" x14ac:dyDescent="0.2">
      <c r="A136" s="95"/>
      <c r="B136" s="96"/>
      <c r="C136" s="195" t="s">
        <v>148</v>
      </c>
      <c r="D136" s="195"/>
      <c r="E136" s="195"/>
      <c r="F136" s="97"/>
      <c r="G136" s="97"/>
      <c r="H136" s="97"/>
      <c r="I136" s="97"/>
      <c r="J136" s="98"/>
      <c r="K136" s="97"/>
      <c r="L136" s="98">
        <v>44.41</v>
      </c>
      <c r="M136" s="97"/>
      <c r="N136" s="99"/>
      <c r="P136" s="59"/>
      <c r="Q136" s="59"/>
      <c r="R136" s="59"/>
      <c r="S136" s="59"/>
      <c r="T136" s="59"/>
      <c r="U136" s="59"/>
      <c r="V136" s="88"/>
      <c r="W136" s="94"/>
      <c r="X136" s="59"/>
      <c r="Y136" s="62" t="s">
        <v>148</v>
      </c>
      <c r="Z136" s="59"/>
      <c r="AA136" s="94"/>
      <c r="AB136" s="59"/>
      <c r="AC136" s="59"/>
      <c r="AD136" s="59"/>
      <c r="AE136" s="59"/>
      <c r="AF136" s="59"/>
      <c r="AG136" s="59"/>
      <c r="AH136" s="59"/>
      <c r="AI136" s="59"/>
      <c r="AJ136" s="59"/>
    </row>
    <row r="137" spans="1:36" ht="33.75" x14ac:dyDescent="0.2">
      <c r="A137" s="95"/>
      <c r="B137" s="96" t="s">
        <v>149</v>
      </c>
      <c r="C137" s="195" t="s">
        <v>150</v>
      </c>
      <c r="D137" s="195"/>
      <c r="E137" s="195"/>
      <c r="F137" s="97" t="s">
        <v>151</v>
      </c>
      <c r="G137" s="97" t="s">
        <v>152</v>
      </c>
      <c r="H137" s="97"/>
      <c r="I137" s="97" t="s">
        <v>152</v>
      </c>
      <c r="J137" s="98"/>
      <c r="K137" s="97"/>
      <c r="L137" s="98">
        <v>45.74</v>
      </c>
      <c r="M137" s="97"/>
      <c r="N137" s="99"/>
      <c r="P137" s="59"/>
      <c r="Q137" s="59"/>
      <c r="R137" s="59"/>
      <c r="S137" s="59"/>
      <c r="T137" s="59"/>
      <c r="U137" s="59"/>
      <c r="V137" s="88"/>
      <c r="W137" s="94"/>
      <c r="X137" s="59"/>
      <c r="Y137" s="62" t="s">
        <v>150</v>
      </c>
      <c r="Z137" s="59"/>
      <c r="AA137" s="94"/>
      <c r="AB137" s="59"/>
      <c r="AC137" s="59"/>
      <c r="AD137" s="59"/>
      <c r="AE137" s="59"/>
      <c r="AF137" s="59"/>
      <c r="AG137" s="59"/>
      <c r="AH137" s="59"/>
      <c r="AI137" s="59"/>
      <c r="AJ137" s="59"/>
    </row>
    <row r="138" spans="1:36" ht="33.75" x14ac:dyDescent="0.2">
      <c r="A138" s="95"/>
      <c r="B138" s="96" t="s">
        <v>153</v>
      </c>
      <c r="C138" s="195" t="s">
        <v>154</v>
      </c>
      <c r="D138" s="195"/>
      <c r="E138" s="195"/>
      <c r="F138" s="97" t="s">
        <v>151</v>
      </c>
      <c r="G138" s="97" t="s">
        <v>155</v>
      </c>
      <c r="H138" s="97"/>
      <c r="I138" s="97" t="s">
        <v>155</v>
      </c>
      <c r="J138" s="98"/>
      <c r="K138" s="97"/>
      <c r="L138" s="98">
        <v>26.65</v>
      </c>
      <c r="M138" s="97"/>
      <c r="N138" s="99"/>
      <c r="P138" s="59"/>
      <c r="Q138" s="59"/>
      <c r="R138" s="59"/>
      <c r="S138" s="59"/>
      <c r="T138" s="59"/>
      <c r="U138" s="59"/>
      <c r="V138" s="88"/>
      <c r="W138" s="94"/>
      <c r="X138" s="59"/>
      <c r="Y138" s="62" t="s">
        <v>154</v>
      </c>
      <c r="Z138" s="59"/>
      <c r="AA138" s="94"/>
      <c r="AB138" s="59"/>
      <c r="AC138" s="59"/>
      <c r="AD138" s="59"/>
      <c r="AE138" s="59"/>
      <c r="AF138" s="59"/>
      <c r="AG138" s="59"/>
      <c r="AH138" s="59"/>
      <c r="AI138" s="59"/>
      <c r="AJ138" s="59"/>
    </row>
    <row r="139" spans="1:36" ht="12" x14ac:dyDescent="0.2">
      <c r="A139" s="103"/>
      <c r="B139" s="104"/>
      <c r="C139" s="197" t="s">
        <v>156</v>
      </c>
      <c r="D139" s="197"/>
      <c r="E139" s="197"/>
      <c r="F139" s="91"/>
      <c r="G139" s="91"/>
      <c r="H139" s="91"/>
      <c r="I139" s="91"/>
      <c r="J139" s="92"/>
      <c r="K139" s="91"/>
      <c r="L139" s="92">
        <v>192.91</v>
      </c>
      <c r="M139" s="100"/>
      <c r="N139" s="93"/>
      <c r="P139" s="59"/>
      <c r="Q139" s="59"/>
      <c r="R139" s="59"/>
      <c r="S139" s="59"/>
      <c r="T139" s="59"/>
      <c r="U139" s="59"/>
      <c r="V139" s="88"/>
      <c r="W139" s="94"/>
      <c r="X139" s="59"/>
      <c r="Y139" s="59"/>
      <c r="Z139" s="59"/>
      <c r="AA139" s="94" t="s">
        <v>156</v>
      </c>
      <c r="AB139" s="59"/>
      <c r="AC139" s="59"/>
      <c r="AD139" s="59"/>
      <c r="AE139" s="59"/>
      <c r="AF139" s="59"/>
      <c r="AG139" s="59"/>
      <c r="AH139" s="59"/>
      <c r="AI139" s="59"/>
      <c r="AJ139" s="59"/>
    </row>
    <row r="140" spans="1:36" ht="22.5" x14ac:dyDescent="0.2">
      <c r="A140" s="89" t="s">
        <v>224</v>
      </c>
      <c r="B140" s="90" t="s">
        <v>632</v>
      </c>
      <c r="C140" s="197" t="s">
        <v>633</v>
      </c>
      <c r="D140" s="197"/>
      <c r="E140" s="197"/>
      <c r="F140" s="91" t="s">
        <v>252</v>
      </c>
      <c r="G140" s="91"/>
      <c r="H140" s="91"/>
      <c r="I140" s="91" t="s">
        <v>134</v>
      </c>
      <c r="J140" s="92"/>
      <c r="K140" s="91"/>
      <c r="L140" s="92"/>
      <c r="M140" s="91"/>
      <c r="N140" s="93"/>
      <c r="P140" s="59"/>
      <c r="Q140" s="59"/>
      <c r="R140" s="59"/>
      <c r="S140" s="59"/>
      <c r="T140" s="59"/>
      <c r="U140" s="59"/>
      <c r="V140" s="88"/>
      <c r="W140" s="94" t="s">
        <v>633</v>
      </c>
      <c r="X140" s="59"/>
      <c r="Y140" s="59"/>
      <c r="Z140" s="59"/>
      <c r="AA140" s="94"/>
      <c r="AB140" s="59"/>
      <c r="AC140" s="59"/>
      <c r="AD140" s="59"/>
      <c r="AE140" s="59"/>
      <c r="AF140" s="59"/>
      <c r="AG140" s="59"/>
      <c r="AH140" s="59"/>
      <c r="AI140" s="59"/>
      <c r="AJ140" s="59"/>
    </row>
    <row r="141" spans="1:36" ht="12" x14ac:dyDescent="0.2">
      <c r="A141" s="95"/>
      <c r="B141" s="96" t="s">
        <v>134</v>
      </c>
      <c r="C141" s="195" t="s">
        <v>138</v>
      </c>
      <c r="D141" s="195"/>
      <c r="E141" s="195"/>
      <c r="F141" s="97"/>
      <c r="G141" s="97"/>
      <c r="H141" s="97"/>
      <c r="I141" s="97"/>
      <c r="J141" s="98">
        <v>9.91</v>
      </c>
      <c r="K141" s="97"/>
      <c r="L141" s="98">
        <v>9.91</v>
      </c>
      <c r="M141" s="97"/>
      <c r="N141" s="99"/>
      <c r="P141" s="59"/>
      <c r="Q141" s="59"/>
      <c r="R141" s="59"/>
      <c r="S141" s="59"/>
      <c r="T141" s="59"/>
      <c r="U141" s="59"/>
      <c r="V141" s="88"/>
      <c r="W141" s="94"/>
      <c r="X141" s="62" t="s">
        <v>138</v>
      </c>
      <c r="Y141" s="59"/>
      <c r="Z141" s="59"/>
      <c r="AA141" s="94"/>
      <c r="AB141" s="59"/>
      <c r="AC141" s="59"/>
      <c r="AD141" s="59"/>
      <c r="AE141" s="59"/>
      <c r="AF141" s="59"/>
      <c r="AG141" s="59"/>
      <c r="AH141" s="59"/>
      <c r="AI141" s="59"/>
      <c r="AJ141" s="59"/>
    </row>
    <row r="142" spans="1:36" ht="12" x14ac:dyDescent="0.2">
      <c r="A142" s="95"/>
      <c r="B142" s="96" t="s">
        <v>139</v>
      </c>
      <c r="C142" s="195" t="s">
        <v>53</v>
      </c>
      <c r="D142" s="195"/>
      <c r="E142" s="195"/>
      <c r="F142" s="97"/>
      <c r="G142" s="97"/>
      <c r="H142" s="97"/>
      <c r="I142" s="97"/>
      <c r="J142" s="98">
        <v>12.68</v>
      </c>
      <c r="K142" s="97"/>
      <c r="L142" s="98">
        <v>12.68</v>
      </c>
      <c r="M142" s="97"/>
      <c r="N142" s="99"/>
      <c r="P142" s="59"/>
      <c r="Q142" s="59"/>
      <c r="R142" s="59"/>
      <c r="S142" s="59"/>
      <c r="T142" s="59"/>
      <c r="U142" s="59"/>
      <c r="V142" s="88"/>
      <c r="W142" s="94"/>
      <c r="X142" s="62" t="s">
        <v>53</v>
      </c>
      <c r="Y142" s="59"/>
      <c r="Z142" s="59"/>
      <c r="AA142" s="94"/>
      <c r="AB142" s="59"/>
      <c r="AC142" s="59"/>
      <c r="AD142" s="59"/>
      <c r="AE142" s="59"/>
      <c r="AF142" s="59"/>
      <c r="AG142" s="59"/>
      <c r="AH142" s="59"/>
      <c r="AI142" s="59"/>
      <c r="AJ142" s="59"/>
    </row>
    <row r="143" spans="1:36" ht="12" x14ac:dyDescent="0.2">
      <c r="A143" s="95"/>
      <c r="B143" s="96" t="s">
        <v>140</v>
      </c>
      <c r="C143" s="195" t="s">
        <v>141</v>
      </c>
      <c r="D143" s="195"/>
      <c r="E143" s="195"/>
      <c r="F143" s="97"/>
      <c r="G143" s="97"/>
      <c r="H143" s="97"/>
      <c r="I143" s="97"/>
      <c r="J143" s="98">
        <v>1.76</v>
      </c>
      <c r="K143" s="97"/>
      <c r="L143" s="98">
        <v>1.76</v>
      </c>
      <c r="M143" s="97"/>
      <c r="N143" s="99"/>
      <c r="P143" s="59"/>
      <c r="Q143" s="59"/>
      <c r="R143" s="59"/>
      <c r="S143" s="59"/>
      <c r="T143" s="59"/>
      <c r="U143" s="59"/>
      <c r="V143" s="88"/>
      <c r="W143" s="94"/>
      <c r="X143" s="62" t="s">
        <v>141</v>
      </c>
      <c r="Y143" s="59"/>
      <c r="Z143" s="59"/>
      <c r="AA143" s="94"/>
      <c r="AB143" s="59"/>
      <c r="AC143" s="59"/>
      <c r="AD143" s="59"/>
      <c r="AE143" s="59"/>
      <c r="AF143" s="59"/>
      <c r="AG143" s="59"/>
      <c r="AH143" s="59"/>
      <c r="AI143" s="59"/>
      <c r="AJ143" s="59"/>
    </row>
    <row r="144" spans="1:36" ht="12" x14ac:dyDescent="0.2">
      <c r="A144" s="95"/>
      <c r="B144" s="96" t="s">
        <v>166</v>
      </c>
      <c r="C144" s="195" t="s">
        <v>184</v>
      </c>
      <c r="D144" s="195"/>
      <c r="E144" s="195"/>
      <c r="F144" s="97"/>
      <c r="G144" s="97"/>
      <c r="H144" s="97"/>
      <c r="I144" s="97"/>
      <c r="J144" s="98">
        <v>0.56000000000000005</v>
      </c>
      <c r="K144" s="97"/>
      <c r="L144" s="98">
        <v>0.56000000000000005</v>
      </c>
      <c r="M144" s="97"/>
      <c r="N144" s="99"/>
      <c r="P144" s="59"/>
      <c r="Q144" s="59"/>
      <c r="R144" s="59"/>
      <c r="S144" s="59"/>
      <c r="T144" s="59"/>
      <c r="U144" s="59"/>
      <c r="V144" s="88"/>
      <c r="W144" s="94"/>
      <c r="X144" s="62" t="s">
        <v>184</v>
      </c>
      <c r="Y144" s="59"/>
      <c r="Z144" s="59"/>
      <c r="AA144" s="94"/>
      <c r="AB144" s="59"/>
      <c r="AC144" s="59"/>
      <c r="AD144" s="59"/>
      <c r="AE144" s="59"/>
      <c r="AF144" s="59"/>
      <c r="AG144" s="59"/>
      <c r="AH144" s="59"/>
      <c r="AI144" s="59"/>
      <c r="AJ144" s="59"/>
    </row>
    <row r="145" spans="1:36" ht="12" x14ac:dyDescent="0.2">
      <c r="A145" s="95"/>
      <c r="B145" s="96"/>
      <c r="C145" s="195" t="s">
        <v>142</v>
      </c>
      <c r="D145" s="195"/>
      <c r="E145" s="195"/>
      <c r="F145" s="97" t="s">
        <v>143</v>
      </c>
      <c r="G145" s="97" t="s">
        <v>634</v>
      </c>
      <c r="H145" s="97"/>
      <c r="I145" s="97" t="s">
        <v>634</v>
      </c>
      <c r="J145" s="98"/>
      <c r="K145" s="97"/>
      <c r="L145" s="98"/>
      <c r="M145" s="97"/>
      <c r="N145" s="99"/>
      <c r="P145" s="59"/>
      <c r="Q145" s="59"/>
      <c r="R145" s="59"/>
      <c r="S145" s="59"/>
      <c r="T145" s="59"/>
      <c r="U145" s="59"/>
      <c r="V145" s="88"/>
      <c r="W145" s="94"/>
      <c r="X145" s="59"/>
      <c r="Y145" s="62" t="s">
        <v>142</v>
      </c>
      <c r="Z145" s="59"/>
      <c r="AA145" s="94"/>
      <c r="AB145" s="59"/>
      <c r="AC145" s="59"/>
      <c r="AD145" s="59"/>
      <c r="AE145" s="59"/>
      <c r="AF145" s="59"/>
      <c r="AG145" s="59"/>
      <c r="AH145" s="59"/>
      <c r="AI145" s="59"/>
      <c r="AJ145" s="59"/>
    </row>
    <row r="146" spans="1:36" ht="12" x14ac:dyDescent="0.2">
      <c r="A146" s="95"/>
      <c r="B146" s="96"/>
      <c r="C146" s="195" t="s">
        <v>145</v>
      </c>
      <c r="D146" s="195"/>
      <c r="E146" s="195"/>
      <c r="F146" s="97" t="s">
        <v>143</v>
      </c>
      <c r="G146" s="97" t="s">
        <v>529</v>
      </c>
      <c r="H146" s="97"/>
      <c r="I146" s="97" t="s">
        <v>529</v>
      </c>
      <c r="J146" s="98"/>
      <c r="K146" s="97"/>
      <c r="L146" s="98"/>
      <c r="M146" s="97"/>
      <c r="N146" s="99"/>
      <c r="P146" s="59"/>
      <c r="Q146" s="59"/>
      <c r="R146" s="59"/>
      <c r="S146" s="59"/>
      <c r="T146" s="59"/>
      <c r="U146" s="59"/>
      <c r="V146" s="88"/>
      <c r="W146" s="94"/>
      <c r="X146" s="59"/>
      <c r="Y146" s="62" t="s">
        <v>145</v>
      </c>
      <c r="Z146" s="59"/>
      <c r="AA146" s="94"/>
      <c r="AB146" s="59"/>
      <c r="AC146" s="59"/>
      <c r="AD146" s="59"/>
      <c r="AE146" s="59"/>
      <c r="AF146" s="59"/>
      <c r="AG146" s="59"/>
      <c r="AH146" s="59"/>
      <c r="AI146" s="59"/>
      <c r="AJ146" s="59"/>
    </row>
    <row r="147" spans="1:36" ht="12" x14ac:dyDescent="0.2">
      <c r="A147" s="95"/>
      <c r="B147" s="96"/>
      <c r="C147" s="202" t="s">
        <v>147</v>
      </c>
      <c r="D147" s="202"/>
      <c r="E147" s="202"/>
      <c r="F147" s="100"/>
      <c r="G147" s="100"/>
      <c r="H147" s="100"/>
      <c r="I147" s="100"/>
      <c r="J147" s="101">
        <v>23.15</v>
      </c>
      <c r="K147" s="100"/>
      <c r="L147" s="101">
        <v>23.15</v>
      </c>
      <c r="M147" s="100"/>
      <c r="N147" s="102"/>
      <c r="P147" s="59"/>
      <c r="Q147" s="59"/>
      <c r="R147" s="59"/>
      <c r="S147" s="59"/>
      <c r="T147" s="59"/>
      <c r="U147" s="59"/>
      <c r="V147" s="88"/>
      <c r="W147" s="94"/>
      <c r="X147" s="59"/>
      <c r="Y147" s="59"/>
      <c r="Z147" s="62" t="s">
        <v>147</v>
      </c>
      <c r="AA147" s="94"/>
      <c r="AB147" s="59"/>
      <c r="AC147" s="59"/>
      <c r="AD147" s="59"/>
      <c r="AE147" s="59"/>
      <c r="AF147" s="59"/>
      <c r="AG147" s="59"/>
      <c r="AH147" s="59"/>
      <c r="AI147" s="59"/>
      <c r="AJ147" s="59"/>
    </row>
    <row r="148" spans="1:36" ht="12" x14ac:dyDescent="0.2">
      <c r="A148" s="95"/>
      <c r="B148" s="96"/>
      <c r="C148" s="195" t="s">
        <v>148</v>
      </c>
      <c r="D148" s="195"/>
      <c r="E148" s="195"/>
      <c r="F148" s="97"/>
      <c r="G148" s="97"/>
      <c r="H148" s="97"/>
      <c r="I148" s="97"/>
      <c r="J148" s="98"/>
      <c r="K148" s="97"/>
      <c r="L148" s="98">
        <v>11.67</v>
      </c>
      <c r="M148" s="97"/>
      <c r="N148" s="99"/>
      <c r="P148" s="59"/>
      <c r="Q148" s="59"/>
      <c r="R148" s="59"/>
      <c r="S148" s="59"/>
      <c r="T148" s="59"/>
      <c r="U148" s="59"/>
      <c r="V148" s="88"/>
      <c r="W148" s="94"/>
      <c r="X148" s="59"/>
      <c r="Y148" s="62" t="s">
        <v>148</v>
      </c>
      <c r="Z148" s="59"/>
      <c r="AA148" s="94"/>
      <c r="AB148" s="59"/>
      <c r="AC148" s="59"/>
      <c r="AD148" s="59"/>
      <c r="AE148" s="59"/>
      <c r="AF148" s="59"/>
      <c r="AG148" s="59"/>
      <c r="AH148" s="59"/>
      <c r="AI148" s="59"/>
      <c r="AJ148" s="59"/>
    </row>
    <row r="149" spans="1:36" ht="33.75" x14ac:dyDescent="0.2">
      <c r="A149" s="95"/>
      <c r="B149" s="96" t="s">
        <v>197</v>
      </c>
      <c r="C149" s="195" t="s">
        <v>198</v>
      </c>
      <c r="D149" s="195"/>
      <c r="E149" s="195"/>
      <c r="F149" s="97" t="s">
        <v>151</v>
      </c>
      <c r="G149" s="97" t="s">
        <v>199</v>
      </c>
      <c r="H149" s="97"/>
      <c r="I149" s="97" t="s">
        <v>199</v>
      </c>
      <c r="J149" s="98"/>
      <c r="K149" s="97"/>
      <c r="L149" s="98">
        <v>11.32</v>
      </c>
      <c r="M149" s="97"/>
      <c r="N149" s="99"/>
      <c r="P149" s="59"/>
      <c r="Q149" s="59"/>
      <c r="R149" s="59"/>
      <c r="S149" s="59"/>
      <c r="T149" s="59"/>
      <c r="U149" s="59"/>
      <c r="V149" s="88"/>
      <c r="W149" s="94"/>
      <c r="X149" s="59"/>
      <c r="Y149" s="62" t="s">
        <v>198</v>
      </c>
      <c r="Z149" s="59"/>
      <c r="AA149" s="94"/>
      <c r="AB149" s="59"/>
      <c r="AC149" s="59"/>
      <c r="AD149" s="59"/>
      <c r="AE149" s="59"/>
      <c r="AF149" s="59"/>
      <c r="AG149" s="59"/>
      <c r="AH149" s="59"/>
      <c r="AI149" s="59"/>
      <c r="AJ149" s="59"/>
    </row>
    <row r="150" spans="1:36" ht="33.75" x14ac:dyDescent="0.2">
      <c r="A150" s="95"/>
      <c r="B150" s="96" t="s">
        <v>200</v>
      </c>
      <c r="C150" s="195" t="s">
        <v>201</v>
      </c>
      <c r="D150" s="195"/>
      <c r="E150" s="195"/>
      <c r="F150" s="97" t="s">
        <v>151</v>
      </c>
      <c r="G150" s="97" t="s">
        <v>202</v>
      </c>
      <c r="H150" s="97"/>
      <c r="I150" s="97" t="s">
        <v>202</v>
      </c>
      <c r="J150" s="98"/>
      <c r="K150" s="97"/>
      <c r="L150" s="98">
        <v>5.95</v>
      </c>
      <c r="M150" s="97"/>
      <c r="N150" s="99"/>
      <c r="P150" s="59"/>
      <c r="Q150" s="59"/>
      <c r="R150" s="59"/>
      <c r="S150" s="59"/>
      <c r="T150" s="59"/>
      <c r="U150" s="59"/>
      <c r="V150" s="88"/>
      <c r="W150" s="94"/>
      <c r="X150" s="59"/>
      <c r="Y150" s="62" t="s">
        <v>201</v>
      </c>
      <c r="Z150" s="59"/>
      <c r="AA150" s="94"/>
      <c r="AB150" s="59"/>
      <c r="AC150" s="59"/>
      <c r="AD150" s="59"/>
      <c r="AE150" s="59"/>
      <c r="AF150" s="59"/>
      <c r="AG150" s="59"/>
      <c r="AH150" s="59"/>
      <c r="AI150" s="59"/>
      <c r="AJ150" s="59"/>
    </row>
    <row r="151" spans="1:36" ht="12" x14ac:dyDescent="0.2">
      <c r="A151" s="103"/>
      <c r="B151" s="104"/>
      <c r="C151" s="197" t="s">
        <v>156</v>
      </c>
      <c r="D151" s="197"/>
      <c r="E151" s="197"/>
      <c r="F151" s="91"/>
      <c r="G151" s="91"/>
      <c r="H151" s="91"/>
      <c r="I151" s="91"/>
      <c r="J151" s="92"/>
      <c r="K151" s="91"/>
      <c r="L151" s="92">
        <v>40.42</v>
      </c>
      <c r="M151" s="100"/>
      <c r="N151" s="93"/>
      <c r="P151" s="59"/>
      <c r="Q151" s="59"/>
      <c r="R151" s="59"/>
      <c r="S151" s="59"/>
      <c r="T151" s="59"/>
      <c r="U151" s="59"/>
      <c r="V151" s="88"/>
      <c r="W151" s="94"/>
      <c r="X151" s="59"/>
      <c r="Y151" s="59"/>
      <c r="Z151" s="59"/>
      <c r="AA151" s="94" t="s">
        <v>156</v>
      </c>
      <c r="AB151" s="59"/>
      <c r="AC151" s="59"/>
      <c r="AD151" s="59"/>
      <c r="AE151" s="59"/>
      <c r="AF151" s="59"/>
      <c r="AG151" s="59"/>
      <c r="AH151" s="59"/>
      <c r="AI151" s="59"/>
      <c r="AJ151" s="59"/>
    </row>
    <row r="152" spans="1:36" ht="33.75" x14ac:dyDescent="0.2">
      <c r="A152" s="89" t="s">
        <v>249</v>
      </c>
      <c r="B152" s="90" t="s">
        <v>635</v>
      </c>
      <c r="C152" s="197" t="s">
        <v>636</v>
      </c>
      <c r="D152" s="197"/>
      <c r="E152" s="197"/>
      <c r="F152" s="91" t="s">
        <v>621</v>
      </c>
      <c r="G152" s="91"/>
      <c r="H152" s="91"/>
      <c r="I152" s="91" t="s">
        <v>618</v>
      </c>
      <c r="J152" s="92"/>
      <c r="K152" s="91"/>
      <c r="L152" s="92"/>
      <c r="M152" s="91"/>
      <c r="N152" s="93"/>
      <c r="P152" s="59"/>
      <c r="Q152" s="59"/>
      <c r="R152" s="59"/>
      <c r="S152" s="59"/>
      <c r="T152" s="59"/>
      <c r="U152" s="59"/>
      <c r="V152" s="88"/>
      <c r="W152" s="94" t="s">
        <v>636</v>
      </c>
      <c r="X152" s="59"/>
      <c r="Y152" s="59"/>
      <c r="Z152" s="59"/>
      <c r="AA152" s="94"/>
      <c r="AB152" s="59"/>
      <c r="AC152" s="59"/>
      <c r="AD152" s="59"/>
      <c r="AE152" s="59"/>
      <c r="AF152" s="59"/>
      <c r="AG152" s="59"/>
      <c r="AH152" s="59"/>
      <c r="AI152" s="59"/>
      <c r="AJ152" s="59"/>
    </row>
    <row r="153" spans="1:36" ht="12" x14ac:dyDescent="0.2">
      <c r="A153" s="95"/>
      <c r="B153" s="96" t="s">
        <v>134</v>
      </c>
      <c r="C153" s="195" t="s">
        <v>138</v>
      </c>
      <c r="D153" s="195"/>
      <c r="E153" s="195"/>
      <c r="F153" s="97"/>
      <c r="G153" s="97"/>
      <c r="H153" s="97"/>
      <c r="I153" s="97"/>
      <c r="J153" s="98">
        <v>114.3</v>
      </c>
      <c r="K153" s="97"/>
      <c r="L153" s="98">
        <v>4.57</v>
      </c>
      <c r="M153" s="97"/>
      <c r="N153" s="99"/>
      <c r="P153" s="59"/>
      <c r="Q153" s="59"/>
      <c r="R153" s="59"/>
      <c r="S153" s="59"/>
      <c r="T153" s="59"/>
      <c r="U153" s="59"/>
      <c r="V153" s="88"/>
      <c r="W153" s="94"/>
      <c r="X153" s="62" t="s">
        <v>138</v>
      </c>
      <c r="Y153" s="59"/>
      <c r="Z153" s="59"/>
      <c r="AA153" s="94"/>
      <c r="AB153" s="59"/>
      <c r="AC153" s="59"/>
      <c r="AD153" s="59"/>
      <c r="AE153" s="59"/>
      <c r="AF153" s="59"/>
      <c r="AG153" s="59"/>
      <c r="AH153" s="59"/>
      <c r="AI153" s="59"/>
      <c r="AJ153" s="59"/>
    </row>
    <row r="154" spans="1:36" ht="12" x14ac:dyDescent="0.2">
      <c r="A154" s="95"/>
      <c r="B154" s="96" t="s">
        <v>166</v>
      </c>
      <c r="C154" s="195" t="s">
        <v>184</v>
      </c>
      <c r="D154" s="195"/>
      <c r="E154" s="195"/>
      <c r="F154" s="97"/>
      <c r="G154" s="97"/>
      <c r="H154" s="97"/>
      <c r="I154" s="97"/>
      <c r="J154" s="98">
        <v>2.29</v>
      </c>
      <c r="K154" s="97"/>
      <c r="L154" s="98">
        <v>0.09</v>
      </c>
      <c r="M154" s="97"/>
      <c r="N154" s="99"/>
      <c r="P154" s="59"/>
      <c r="Q154" s="59"/>
      <c r="R154" s="59"/>
      <c r="S154" s="59"/>
      <c r="T154" s="59"/>
      <c r="U154" s="59"/>
      <c r="V154" s="88"/>
      <c r="W154" s="94"/>
      <c r="X154" s="62" t="s">
        <v>184</v>
      </c>
      <c r="Y154" s="59"/>
      <c r="Z154" s="59"/>
      <c r="AA154" s="94"/>
      <c r="AB154" s="59"/>
      <c r="AC154" s="59"/>
      <c r="AD154" s="59"/>
      <c r="AE154" s="59"/>
      <c r="AF154" s="59"/>
      <c r="AG154" s="59"/>
      <c r="AH154" s="59"/>
      <c r="AI154" s="59"/>
      <c r="AJ154" s="59"/>
    </row>
    <row r="155" spans="1:36" ht="12" x14ac:dyDescent="0.2">
      <c r="A155" s="95"/>
      <c r="B155" s="96"/>
      <c r="C155" s="195" t="s">
        <v>142</v>
      </c>
      <c r="D155" s="195"/>
      <c r="E155" s="195"/>
      <c r="F155" s="97" t="s">
        <v>143</v>
      </c>
      <c r="G155" s="97" t="s">
        <v>637</v>
      </c>
      <c r="H155" s="97"/>
      <c r="I155" s="97" t="s">
        <v>638</v>
      </c>
      <c r="J155" s="98"/>
      <c r="K155" s="97"/>
      <c r="L155" s="98"/>
      <c r="M155" s="97"/>
      <c r="N155" s="99"/>
      <c r="P155" s="59"/>
      <c r="Q155" s="59"/>
      <c r="R155" s="59"/>
      <c r="S155" s="59"/>
      <c r="T155" s="59"/>
      <c r="U155" s="59"/>
      <c r="V155" s="88"/>
      <c r="W155" s="94"/>
      <c r="X155" s="59"/>
      <c r="Y155" s="62" t="s">
        <v>142</v>
      </c>
      <c r="Z155" s="59"/>
      <c r="AA155" s="94"/>
      <c r="AB155" s="59"/>
      <c r="AC155" s="59"/>
      <c r="AD155" s="59"/>
      <c r="AE155" s="59"/>
      <c r="AF155" s="59"/>
      <c r="AG155" s="59"/>
      <c r="AH155" s="59"/>
      <c r="AI155" s="59"/>
      <c r="AJ155" s="59"/>
    </row>
    <row r="156" spans="1:36" ht="12" x14ac:dyDescent="0.2">
      <c r="A156" s="95"/>
      <c r="B156" s="96"/>
      <c r="C156" s="202" t="s">
        <v>147</v>
      </c>
      <c r="D156" s="202"/>
      <c r="E156" s="202"/>
      <c r="F156" s="100"/>
      <c r="G156" s="100"/>
      <c r="H156" s="100"/>
      <c r="I156" s="100"/>
      <c r="J156" s="101">
        <v>116.59</v>
      </c>
      <c r="K156" s="100"/>
      <c r="L156" s="101">
        <v>4.66</v>
      </c>
      <c r="M156" s="100"/>
      <c r="N156" s="102"/>
      <c r="P156" s="59"/>
      <c r="Q156" s="59"/>
      <c r="R156" s="59"/>
      <c r="S156" s="59"/>
      <c r="T156" s="59"/>
      <c r="U156" s="59"/>
      <c r="V156" s="88"/>
      <c r="W156" s="94"/>
      <c r="X156" s="59"/>
      <c r="Y156" s="59"/>
      <c r="Z156" s="62" t="s">
        <v>147</v>
      </c>
      <c r="AA156" s="94"/>
      <c r="AB156" s="59"/>
      <c r="AC156" s="59"/>
      <c r="AD156" s="59"/>
      <c r="AE156" s="59"/>
      <c r="AF156" s="59"/>
      <c r="AG156" s="59"/>
      <c r="AH156" s="59"/>
      <c r="AI156" s="59"/>
      <c r="AJ156" s="59"/>
    </row>
    <row r="157" spans="1:36" ht="12" x14ac:dyDescent="0.2">
      <c r="A157" s="95"/>
      <c r="B157" s="96"/>
      <c r="C157" s="195" t="s">
        <v>148</v>
      </c>
      <c r="D157" s="195"/>
      <c r="E157" s="195"/>
      <c r="F157" s="97"/>
      <c r="G157" s="97"/>
      <c r="H157" s="97"/>
      <c r="I157" s="97"/>
      <c r="J157" s="98"/>
      <c r="K157" s="97"/>
      <c r="L157" s="98">
        <v>4.57</v>
      </c>
      <c r="M157" s="97"/>
      <c r="N157" s="99"/>
      <c r="P157" s="59"/>
      <c r="Q157" s="59"/>
      <c r="R157" s="59"/>
      <c r="S157" s="59"/>
      <c r="T157" s="59"/>
      <c r="U157" s="59"/>
      <c r="V157" s="88"/>
      <c r="W157" s="94"/>
      <c r="X157" s="59"/>
      <c r="Y157" s="62" t="s">
        <v>148</v>
      </c>
      <c r="Z157" s="59"/>
      <c r="AA157" s="94"/>
      <c r="AB157" s="59"/>
      <c r="AC157" s="59"/>
      <c r="AD157" s="59"/>
      <c r="AE157" s="59"/>
      <c r="AF157" s="59"/>
      <c r="AG157" s="59"/>
      <c r="AH157" s="59"/>
      <c r="AI157" s="59"/>
      <c r="AJ157" s="59"/>
    </row>
    <row r="158" spans="1:36" ht="33.75" x14ac:dyDescent="0.2">
      <c r="A158" s="95"/>
      <c r="B158" s="96" t="s">
        <v>197</v>
      </c>
      <c r="C158" s="195" t="s">
        <v>198</v>
      </c>
      <c r="D158" s="195"/>
      <c r="E158" s="195"/>
      <c r="F158" s="97" t="s">
        <v>151</v>
      </c>
      <c r="G158" s="97" t="s">
        <v>199</v>
      </c>
      <c r="H158" s="97"/>
      <c r="I158" s="97" t="s">
        <v>199</v>
      </c>
      <c r="J158" s="98"/>
      <c r="K158" s="97"/>
      <c r="L158" s="98">
        <v>4.43</v>
      </c>
      <c r="M158" s="97"/>
      <c r="N158" s="99"/>
      <c r="P158" s="59"/>
      <c r="Q158" s="59"/>
      <c r="R158" s="59"/>
      <c r="S158" s="59"/>
      <c r="T158" s="59"/>
      <c r="U158" s="59"/>
      <c r="V158" s="88"/>
      <c r="W158" s="94"/>
      <c r="X158" s="59"/>
      <c r="Y158" s="62" t="s">
        <v>198</v>
      </c>
      <c r="Z158" s="59"/>
      <c r="AA158" s="94"/>
      <c r="AB158" s="59"/>
      <c r="AC158" s="59"/>
      <c r="AD158" s="59"/>
      <c r="AE158" s="59"/>
      <c r="AF158" s="59"/>
      <c r="AG158" s="59"/>
      <c r="AH158" s="59"/>
      <c r="AI158" s="59"/>
      <c r="AJ158" s="59"/>
    </row>
    <row r="159" spans="1:36" ht="33.75" x14ac:dyDescent="0.2">
      <c r="A159" s="95"/>
      <c r="B159" s="96" t="s">
        <v>200</v>
      </c>
      <c r="C159" s="195" t="s">
        <v>201</v>
      </c>
      <c r="D159" s="195"/>
      <c r="E159" s="195"/>
      <c r="F159" s="97" t="s">
        <v>151</v>
      </c>
      <c r="G159" s="97" t="s">
        <v>202</v>
      </c>
      <c r="H159" s="97"/>
      <c r="I159" s="97" t="s">
        <v>202</v>
      </c>
      <c r="J159" s="98"/>
      <c r="K159" s="97"/>
      <c r="L159" s="98">
        <v>2.33</v>
      </c>
      <c r="M159" s="97"/>
      <c r="N159" s="99"/>
      <c r="P159" s="59"/>
      <c r="Q159" s="59"/>
      <c r="R159" s="59"/>
      <c r="S159" s="59"/>
      <c r="T159" s="59"/>
      <c r="U159" s="59"/>
      <c r="V159" s="88"/>
      <c r="W159" s="94"/>
      <c r="X159" s="59"/>
      <c r="Y159" s="62" t="s">
        <v>201</v>
      </c>
      <c r="Z159" s="59"/>
      <c r="AA159" s="94"/>
      <c r="AB159" s="59"/>
      <c r="AC159" s="59"/>
      <c r="AD159" s="59"/>
      <c r="AE159" s="59"/>
      <c r="AF159" s="59"/>
      <c r="AG159" s="59"/>
      <c r="AH159" s="59"/>
      <c r="AI159" s="59"/>
      <c r="AJ159" s="59"/>
    </row>
    <row r="160" spans="1:36" ht="12" x14ac:dyDescent="0.2">
      <c r="A160" s="103"/>
      <c r="B160" s="104"/>
      <c r="C160" s="197" t="s">
        <v>156</v>
      </c>
      <c r="D160" s="197"/>
      <c r="E160" s="197"/>
      <c r="F160" s="91"/>
      <c r="G160" s="91"/>
      <c r="H160" s="91"/>
      <c r="I160" s="91"/>
      <c r="J160" s="92"/>
      <c r="K160" s="91"/>
      <c r="L160" s="92">
        <v>11.42</v>
      </c>
      <c r="M160" s="100"/>
      <c r="N160" s="93"/>
      <c r="P160" s="59"/>
      <c r="Q160" s="59"/>
      <c r="R160" s="59"/>
      <c r="S160" s="59"/>
      <c r="T160" s="59"/>
      <c r="U160" s="59"/>
      <c r="V160" s="88"/>
      <c r="W160" s="94"/>
      <c r="X160" s="59"/>
      <c r="Y160" s="59"/>
      <c r="Z160" s="59"/>
      <c r="AA160" s="94" t="s">
        <v>156</v>
      </c>
      <c r="AB160" s="59"/>
      <c r="AC160" s="59"/>
      <c r="AD160" s="59"/>
      <c r="AE160" s="59"/>
      <c r="AF160" s="59"/>
      <c r="AG160" s="59"/>
      <c r="AH160" s="59"/>
      <c r="AI160" s="59"/>
      <c r="AJ160" s="59"/>
    </row>
    <row r="161" spans="1:36" ht="1.5" customHeight="1" x14ac:dyDescent="0.2">
      <c r="A161" s="106"/>
      <c r="B161" s="104"/>
      <c r="C161" s="104"/>
      <c r="D161" s="104"/>
      <c r="E161" s="104"/>
      <c r="F161" s="106"/>
      <c r="G161" s="106"/>
      <c r="H161" s="106"/>
      <c r="I161" s="106"/>
      <c r="J161" s="112"/>
      <c r="K161" s="106"/>
      <c r="L161" s="112"/>
      <c r="M161" s="97"/>
      <c r="N161" s="112"/>
      <c r="P161" s="59"/>
      <c r="Q161" s="59"/>
      <c r="R161" s="59"/>
      <c r="S161" s="59"/>
      <c r="T161" s="59"/>
      <c r="U161" s="59"/>
      <c r="V161" s="88"/>
      <c r="W161" s="94"/>
      <c r="X161" s="59"/>
      <c r="Y161" s="59"/>
      <c r="Z161" s="59"/>
      <c r="AA161" s="94"/>
      <c r="AB161" s="59"/>
      <c r="AC161" s="59"/>
      <c r="AD161" s="59"/>
      <c r="AE161" s="59"/>
      <c r="AF161" s="59"/>
      <c r="AG161" s="59"/>
      <c r="AH161" s="59"/>
      <c r="AI161" s="59"/>
      <c r="AJ161" s="59"/>
    </row>
    <row r="162" spans="1:36" ht="12" x14ac:dyDescent="0.2">
      <c r="A162" s="113"/>
      <c r="B162" s="114"/>
      <c r="C162" s="197" t="s">
        <v>229</v>
      </c>
      <c r="D162" s="197"/>
      <c r="E162" s="197"/>
      <c r="F162" s="197"/>
      <c r="G162" s="197"/>
      <c r="H162" s="197"/>
      <c r="I162" s="197"/>
      <c r="J162" s="197"/>
      <c r="K162" s="197"/>
      <c r="L162" s="115"/>
      <c r="M162" s="116"/>
      <c r="N162" s="117"/>
      <c r="P162" s="59"/>
      <c r="Q162" s="59"/>
      <c r="R162" s="59"/>
      <c r="S162" s="59"/>
      <c r="T162" s="59"/>
      <c r="U162" s="59"/>
      <c r="V162" s="88"/>
      <c r="W162" s="94"/>
      <c r="X162" s="59"/>
      <c r="Y162" s="59"/>
      <c r="Z162" s="59"/>
      <c r="AA162" s="94"/>
      <c r="AB162" s="59"/>
      <c r="AC162" s="94" t="s">
        <v>229</v>
      </c>
      <c r="AD162" s="59"/>
      <c r="AE162" s="59"/>
      <c r="AF162" s="59"/>
      <c r="AG162" s="59"/>
      <c r="AH162" s="59"/>
      <c r="AI162" s="59"/>
      <c r="AJ162" s="59"/>
    </row>
    <row r="163" spans="1:36" ht="12" x14ac:dyDescent="0.2">
      <c r="A163" s="118"/>
      <c r="B163" s="96"/>
      <c r="C163" s="195" t="s">
        <v>230</v>
      </c>
      <c r="D163" s="195"/>
      <c r="E163" s="195"/>
      <c r="F163" s="195"/>
      <c r="G163" s="195"/>
      <c r="H163" s="195"/>
      <c r="I163" s="195"/>
      <c r="J163" s="195"/>
      <c r="K163" s="195"/>
      <c r="L163" s="119">
        <v>529.65</v>
      </c>
      <c r="M163" s="120"/>
      <c r="N163" s="121"/>
      <c r="P163" s="59"/>
      <c r="Q163" s="59"/>
      <c r="R163" s="59"/>
      <c r="S163" s="59"/>
      <c r="T163" s="59"/>
      <c r="U163" s="59"/>
      <c r="V163" s="88"/>
      <c r="W163" s="94"/>
      <c r="X163" s="59"/>
      <c r="Y163" s="59"/>
      <c r="Z163" s="59"/>
      <c r="AA163" s="94"/>
      <c r="AB163" s="59"/>
      <c r="AC163" s="94"/>
      <c r="AD163" s="62" t="s">
        <v>230</v>
      </c>
      <c r="AE163" s="59"/>
      <c r="AF163" s="59"/>
      <c r="AG163" s="59"/>
      <c r="AH163" s="59"/>
      <c r="AI163" s="59"/>
      <c r="AJ163" s="59"/>
    </row>
    <row r="164" spans="1:36" ht="12" x14ac:dyDescent="0.2">
      <c r="A164" s="118"/>
      <c r="B164" s="96"/>
      <c r="C164" s="195" t="s">
        <v>231</v>
      </c>
      <c r="D164" s="195"/>
      <c r="E164" s="195"/>
      <c r="F164" s="195"/>
      <c r="G164" s="195"/>
      <c r="H164" s="195"/>
      <c r="I164" s="195"/>
      <c r="J164" s="195"/>
      <c r="K164" s="195"/>
      <c r="L164" s="119"/>
      <c r="M164" s="120"/>
      <c r="N164" s="121"/>
      <c r="P164" s="59"/>
      <c r="Q164" s="59"/>
      <c r="R164" s="59"/>
      <c r="S164" s="59"/>
      <c r="T164" s="59"/>
      <c r="U164" s="59"/>
      <c r="V164" s="88"/>
      <c r="W164" s="94"/>
      <c r="X164" s="59"/>
      <c r="Y164" s="59"/>
      <c r="Z164" s="59"/>
      <c r="AA164" s="94"/>
      <c r="AB164" s="59"/>
      <c r="AC164" s="94"/>
      <c r="AD164" s="62" t="s">
        <v>231</v>
      </c>
      <c r="AE164" s="59"/>
      <c r="AF164" s="59"/>
      <c r="AG164" s="59"/>
      <c r="AH164" s="59"/>
      <c r="AI164" s="59"/>
      <c r="AJ164" s="59"/>
    </row>
    <row r="165" spans="1:36" ht="12" x14ac:dyDescent="0.2">
      <c r="A165" s="118"/>
      <c r="B165" s="96"/>
      <c r="C165" s="195" t="s">
        <v>232</v>
      </c>
      <c r="D165" s="195"/>
      <c r="E165" s="195"/>
      <c r="F165" s="195"/>
      <c r="G165" s="195"/>
      <c r="H165" s="195"/>
      <c r="I165" s="195"/>
      <c r="J165" s="195"/>
      <c r="K165" s="195"/>
      <c r="L165" s="119">
        <v>124.57</v>
      </c>
      <c r="M165" s="120"/>
      <c r="N165" s="121"/>
      <c r="P165" s="59"/>
      <c r="Q165" s="59"/>
      <c r="R165" s="59"/>
      <c r="S165" s="59"/>
      <c r="T165" s="59"/>
      <c r="U165" s="59"/>
      <c r="V165" s="88"/>
      <c r="W165" s="94"/>
      <c r="X165" s="59"/>
      <c r="Y165" s="59"/>
      <c r="Z165" s="59"/>
      <c r="AA165" s="94"/>
      <c r="AB165" s="59"/>
      <c r="AC165" s="94"/>
      <c r="AD165" s="62" t="s">
        <v>232</v>
      </c>
      <c r="AE165" s="59"/>
      <c r="AF165" s="59"/>
      <c r="AG165" s="59"/>
      <c r="AH165" s="59"/>
      <c r="AI165" s="59"/>
      <c r="AJ165" s="59"/>
    </row>
    <row r="166" spans="1:36" ht="12" x14ac:dyDescent="0.2">
      <c r="A166" s="118"/>
      <c r="B166" s="96"/>
      <c r="C166" s="195" t="s">
        <v>233</v>
      </c>
      <c r="D166" s="195"/>
      <c r="E166" s="195"/>
      <c r="F166" s="195"/>
      <c r="G166" s="195"/>
      <c r="H166" s="195"/>
      <c r="I166" s="195"/>
      <c r="J166" s="195"/>
      <c r="K166" s="195"/>
      <c r="L166" s="119">
        <v>300.72000000000003</v>
      </c>
      <c r="M166" s="120"/>
      <c r="N166" s="121"/>
      <c r="P166" s="59"/>
      <c r="Q166" s="59"/>
      <c r="R166" s="59"/>
      <c r="S166" s="59"/>
      <c r="T166" s="59"/>
      <c r="U166" s="59"/>
      <c r="V166" s="88"/>
      <c r="W166" s="94"/>
      <c r="X166" s="59"/>
      <c r="Y166" s="59"/>
      <c r="Z166" s="59"/>
      <c r="AA166" s="94"/>
      <c r="AB166" s="59"/>
      <c r="AC166" s="94"/>
      <c r="AD166" s="62" t="s">
        <v>233</v>
      </c>
      <c r="AE166" s="59"/>
      <c r="AF166" s="59"/>
      <c r="AG166" s="59"/>
      <c r="AH166" s="59"/>
      <c r="AI166" s="59"/>
      <c r="AJ166" s="59"/>
    </row>
    <row r="167" spans="1:36" ht="12" x14ac:dyDescent="0.2">
      <c r="A167" s="118"/>
      <c r="B167" s="96"/>
      <c r="C167" s="195" t="s">
        <v>234</v>
      </c>
      <c r="D167" s="195"/>
      <c r="E167" s="195"/>
      <c r="F167" s="195"/>
      <c r="G167" s="195"/>
      <c r="H167" s="195"/>
      <c r="I167" s="195"/>
      <c r="J167" s="195"/>
      <c r="K167" s="195"/>
      <c r="L167" s="119">
        <v>35.200000000000003</v>
      </c>
      <c r="M167" s="120"/>
      <c r="N167" s="121"/>
      <c r="P167" s="59"/>
      <c r="Q167" s="59"/>
      <c r="R167" s="59"/>
      <c r="S167" s="59"/>
      <c r="T167" s="59"/>
      <c r="U167" s="59"/>
      <c r="V167" s="88"/>
      <c r="W167" s="94"/>
      <c r="X167" s="59"/>
      <c r="Y167" s="59"/>
      <c r="Z167" s="59"/>
      <c r="AA167" s="94"/>
      <c r="AB167" s="59"/>
      <c r="AC167" s="94"/>
      <c r="AD167" s="62" t="s">
        <v>234</v>
      </c>
      <c r="AE167" s="59"/>
      <c r="AF167" s="59"/>
      <c r="AG167" s="59"/>
      <c r="AH167" s="59"/>
      <c r="AI167" s="59"/>
      <c r="AJ167" s="59"/>
    </row>
    <row r="168" spans="1:36" ht="12" x14ac:dyDescent="0.2">
      <c r="A168" s="118"/>
      <c r="B168" s="96"/>
      <c r="C168" s="195" t="s">
        <v>235</v>
      </c>
      <c r="D168" s="195"/>
      <c r="E168" s="195"/>
      <c r="F168" s="195"/>
      <c r="G168" s="195"/>
      <c r="H168" s="195"/>
      <c r="I168" s="195"/>
      <c r="J168" s="195"/>
      <c r="K168" s="195"/>
      <c r="L168" s="119">
        <v>104.36</v>
      </c>
      <c r="M168" s="120"/>
      <c r="N168" s="121"/>
      <c r="P168" s="59"/>
      <c r="Q168" s="59"/>
      <c r="R168" s="59"/>
      <c r="S168" s="59"/>
      <c r="T168" s="59"/>
      <c r="U168" s="59"/>
      <c r="V168" s="88"/>
      <c r="W168" s="94"/>
      <c r="X168" s="59"/>
      <c r="Y168" s="59"/>
      <c r="Z168" s="59"/>
      <c r="AA168" s="94"/>
      <c r="AB168" s="59"/>
      <c r="AC168" s="94"/>
      <c r="AD168" s="62" t="s">
        <v>235</v>
      </c>
      <c r="AE168" s="59"/>
      <c r="AF168" s="59"/>
      <c r="AG168" s="59"/>
      <c r="AH168" s="59"/>
      <c r="AI168" s="59"/>
      <c r="AJ168" s="59"/>
    </row>
    <row r="169" spans="1:36" ht="12" x14ac:dyDescent="0.2">
      <c r="A169" s="118"/>
      <c r="B169" s="96"/>
      <c r="C169" s="195" t="s">
        <v>236</v>
      </c>
      <c r="D169" s="195"/>
      <c r="E169" s="195"/>
      <c r="F169" s="195"/>
      <c r="G169" s="195"/>
      <c r="H169" s="195"/>
      <c r="I169" s="195"/>
      <c r="J169" s="195"/>
      <c r="K169" s="195"/>
      <c r="L169" s="119">
        <v>618.47</v>
      </c>
      <c r="M169" s="120"/>
      <c r="N169" s="121"/>
      <c r="P169" s="59"/>
      <c r="Q169" s="59"/>
      <c r="R169" s="59"/>
      <c r="S169" s="59"/>
      <c r="T169" s="59"/>
      <c r="U169" s="59"/>
      <c r="V169" s="88"/>
      <c r="W169" s="94"/>
      <c r="X169" s="59"/>
      <c r="Y169" s="59"/>
      <c r="Z169" s="59"/>
      <c r="AA169" s="94"/>
      <c r="AB169" s="59"/>
      <c r="AC169" s="94"/>
      <c r="AD169" s="62" t="s">
        <v>236</v>
      </c>
      <c r="AE169" s="59"/>
      <c r="AF169" s="59"/>
      <c r="AG169" s="59"/>
      <c r="AH169" s="59"/>
      <c r="AI169" s="59"/>
      <c r="AJ169" s="59"/>
    </row>
    <row r="170" spans="1:36" ht="12" x14ac:dyDescent="0.2">
      <c r="A170" s="118"/>
      <c r="B170" s="96"/>
      <c r="C170" s="195" t="s">
        <v>231</v>
      </c>
      <c r="D170" s="195"/>
      <c r="E170" s="195"/>
      <c r="F170" s="195"/>
      <c r="G170" s="195"/>
      <c r="H170" s="195"/>
      <c r="I170" s="195"/>
      <c r="J170" s="195"/>
      <c r="K170" s="195"/>
      <c r="L170" s="119"/>
      <c r="M170" s="120"/>
      <c r="N170" s="121"/>
      <c r="P170" s="59"/>
      <c r="Q170" s="59"/>
      <c r="R170" s="59"/>
      <c r="S170" s="59"/>
      <c r="T170" s="59"/>
      <c r="U170" s="59"/>
      <c r="V170" s="88"/>
      <c r="W170" s="94"/>
      <c r="X170" s="59"/>
      <c r="Y170" s="59"/>
      <c r="Z170" s="59"/>
      <c r="AA170" s="94"/>
      <c r="AB170" s="59"/>
      <c r="AC170" s="94"/>
      <c r="AD170" s="62" t="s">
        <v>231</v>
      </c>
      <c r="AE170" s="59"/>
      <c r="AF170" s="59"/>
      <c r="AG170" s="59"/>
      <c r="AH170" s="59"/>
      <c r="AI170" s="59"/>
      <c r="AJ170" s="59"/>
    </row>
    <row r="171" spans="1:36" ht="12" x14ac:dyDescent="0.2">
      <c r="A171" s="118"/>
      <c r="B171" s="96"/>
      <c r="C171" s="195" t="s">
        <v>237</v>
      </c>
      <c r="D171" s="195"/>
      <c r="E171" s="195"/>
      <c r="F171" s="195"/>
      <c r="G171" s="195"/>
      <c r="H171" s="195"/>
      <c r="I171" s="195"/>
      <c r="J171" s="195"/>
      <c r="K171" s="195"/>
      <c r="L171" s="119">
        <v>88.9</v>
      </c>
      <c r="M171" s="120"/>
      <c r="N171" s="121"/>
      <c r="P171" s="59"/>
      <c r="Q171" s="59"/>
      <c r="R171" s="59"/>
      <c r="S171" s="59"/>
      <c r="T171" s="59"/>
      <c r="U171" s="59"/>
      <c r="V171" s="88"/>
      <c r="W171" s="94"/>
      <c r="X171" s="59"/>
      <c r="Y171" s="59"/>
      <c r="Z171" s="59"/>
      <c r="AA171" s="94"/>
      <c r="AB171" s="59"/>
      <c r="AC171" s="94"/>
      <c r="AD171" s="62" t="s">
        <v>237</v>
      </c>
      <c r="AE171" s="59"/>
      <c r="AF171" s="59"/>
      <c r="AG171" s="59"/>
      <c r="AH171" s="59"/>
      <c r="AI171" s="59"/>
      <c r="AJ171" s="59"/>
    </row>
    <row r="172" spans="1:36" ht="12" x14ac:dyDescent="0.2">
      <c r="A172" s="118"/>
      <c r="B172" s="96"/>
      <c r="C172" s="195" t="s">
        <v>238</v>
      </c>
      <c r="D172" s="195"/>
      <c r="E172" s="195"/>
      <c r="F172" s="195"/>
      <c r="G172" s="195"/>
      <c r="H172" s="195"/>
      <c r="I172" s="195"/>
      <c r="J172" s="195"/>
      <c r="K172" s="195"/>
      <c r="L172" s="119">
        <v>279.37</v>
      </c>
      <c r="M172" s="120"/>
      <c r="N172" s="121"/>
      <c r="P172" s="59"/>
      <c r="Q172" s="59"/>
      <c r="R172" s="59"/>
      <c r="S172" s="59"/>
      <c r="T172" s="59"/>
      <c r="U172" s="59"/>
      <c r="V172" s="88"/>
      <c r="W172" s="94"/>
      <c r="X172" s="59"/>
      <c r="Y172" s="59"/>
      <c r="Z172" s="59"/>
      <c r="AA172" s="94"/>
      <c r="AB172" s="59"/>
      <c r="AC172" s="94"/>
      <c r="AD172" s="62" t="s">
        <v>238</v>
      </c>
      <c r="AE172" s="59"/>
      <c r="AF172" s="59"/>
      <c r="AG172" s="59"/>
      <c r="AH172" s="59"/>
      <c r="AI172" s="59"/>
      <c r="AJ172" s="59"/>
    </row>
    <row r="173" spans="1:36" ht="12" x14ac:dyDescent="0.2">
      <c r="A173" s="118"/>
      <c r="B173" s="96"/>
      <c r="C173" s="195" t="s">
        <v>239</v>
      </c>
      <c r="D173" s="195"/>
      <c r="E173" s="195"/>
      <c r="F173" s="195"/>
      <c r="G173" s="195"/>
      <c r="H173" s="195"/>
      <c r="I173" s="195"/>
      <c r="J173" s="195"/>
      <c r="K173" s="195"/>
      <c r="L173" s="119">
        <v>32.61</v>
      </c>
      <c r="M173" s="120"/>
      <c r="N173" s="121"/>
      <c r="P173" s="59"/>
      <c r="Q173" s="59"/>
      <c r="R173" s="59"/>
      <c r="S173" s="59"/>
      <c r="T173" s="59"/>
      <c r="U173" s="59"/>
      <c r="V173" s="88"/>
      <c r="W173" s="94"/>
      <c r="X173" s="59"/>
      <c r="Y173" s="59"/>
      <c r="Z173" s="59"/>
      <c r="AA173" s="94"/>
      <c r="AB173" s="59"/>
      <c r="AC173" s="94"/>
      <c r="AD173" s="62" t="s">
        <v>239</v>
      </c>
      <c r="AE173" s="59"/>
      <c r="AF173" s="59"/>
      <c r="AG173" s="59"/>
      <c r="AH173" s="59"/>
      <c r="AI173" s="59"/>
      <c r="AJ173" s="59"/>
    </row>
    <row r="174" spans="1:36" ht="12" x14ac:dyDescent="0.2">
      <c r="A174" s="118"/>
      <c r="B174" s="96"/>
      <c r="C174" s="195" t="s">
        <v>240</v>
      </c>
      <c r="D174" s="195"/>
      <c r="E174" s="195"/>
      <c r="F174" s="195"/>
      <c r="G174" s="195"/>
      <c r="H174" s="195"/>
      <c r="I174" s="195"/>
      <c r="J174" s="195"/>
      <c r="K174" s="195"/>
      <c r="L174" s="119">
        <v>52.13</v>
      </c>
      <c r="M174" s="120"/>
      <c r="N174" s="121"/>
      <c r="P174" s="59"/>
      <c r="Q174" s="59"/>
      <c r="R174" s="59"/>
      <c r="S174" s="59"/>
      <c r="T174" s="59"/>
      <c r="U174" s="59"/>
      <c r="V174" s="88"/>
      <c r="W174" s="94"/>
      <c r="X174" s="59"/>
      <c r="Y174" s="59"/>
      <c r="Z174" s="59"/>
      <c r="AA174" s="94"/>
      <c r="AB174" s="59"/>
      <c r="AC174" s="94"/>
      <c r="AD174" s="62" t="s">
        <v>240</v>
      </c>
      <c r="AE174" s="59"/>
      <c r="AF174" s="59"/>
      <c r="AG174" s="59"/>
      <c r="AH174" s="59"/>
      <c r="AI174" s="59"/>
      <c r="AJ174" s="59"/>
    </row>
    <row r="175" spans="1:36" ht="12" x14ac:dyDescent="0.2">
      <c r="A175" s="118"/>
      <c r="B175" s="96"/>
      <c r="C175" s="195" t="s">
        <v>241</v>
      </c>
      <c r="D175" s="195"/>
      <c r="E175" s="195"/>
      <c r="F175" s="195"/>
      <c r="G175" s="195"/>
      <c r="H175" s="195"/>
      <c r="I175" s="195"/>
      <c r="J175" s="195"/>
      <c r="K175" s="195"/>
      <c r="L175" s="119">
        <v>125.16</v>
      </c>
      <c r="M175" s="120"/>
      <c r="N175" s="121"/>
      <c r="P175" s="59"/>
      <c r="Q175" s="59"/>
      <c r="R175" s="59"/>
      <c r="S175" s="59"/>
      <c r="T175" s="59"/>
      <c r="U175" s="59"/>
      <c r="V175" s="88"/>
      <c r="W175" s="94"/>
      <c r="X175" s="59"/>
      <c r="Y175" s="59"/>
      <c r="Z175" s="59"/>
      <c r="AA175" s="94"/>
      <c r="AB175" s="59"/>
      <c r="AC175" s="94"/>
      <c r="AD175" s="62" t="s">
        <v>241</v>
      </c>
      <c r="AE175" s="59"/>
      <c r="AF175" s="59"/>
      <c r="AG175" s="59"/>
      <c r="AH175" s="59"/>
      <c r="AI175" s="59"/>
      <c r="AJ175" s="59"/>
    </row>
    <row r="176" spans="1:36" ht="12" x14ac:dyDescent="0.2">
      <c r="A176" s="118"/>
      <c r="B176" s="96"/>
      <c r="C176" s="195" t="s">
        <v>242</v>
      </c>
      <c r="D176" s="195"/>
      <c r="E176" s="195"/>
      <c r="F176" s="195"/>
      <c r="G176" s="195"/>
      <c r="H176" s="195"/>
      <c r="I176" s="195"/>
      <c r="J176" s="195"/>
      <c r="K176" s="195"/>
      <c r="L176" s="119">
        <v>72.91</v>
      </c>
      <c r="M176" s="120"/>
      <c r="N176" s="121"/>
      <c r="P176" s="59"/>
      <c r="Q176" s="59"/>
      <c r="R176" s="59"/>
      <c r="S176" s="59"/>
      <c r="T176" s="59"/>
      <c r="U176" s="59"/>
      <c r="V176" s="88"/>
      <c r="W176" s="94"/>
      <c r="X176" s="59"/>
      <c r="Y176" s="59"/>
      <c r="Z176" s="59"/>
      <c r="AA176" s="94"/>
      <c r="AB176" s="59"/>
      <c r="AC176" s="94"/>
      <c r="AD176" s="62" t="s">
        <v>242</v>
      </c>
      <c r="AE176" s="59"/>
      <c r="AF176" s="59"/>
      <c r="AG176" s="59"/>
      <c r="AH176" s="59"/>
      <c r="AI176" s="59"/>
      <c r="AJ176" s="59"/>
    </row>
    <row r="177" spans="1:36" ht="12" x14ac:dyDescent="0.2">
      <c r="A177" s="118"/>
      <c r="B177" s="96"/>
      <c r="C177" s="195" t="s">
        <v>243</v>
      </c>
      <c r="D177" s="195"/>
      <c r="E177" s="195"/>
      <c r="F177" s="195"/>
      <c r="G177" s="195"/>
      <c r="H177" s="195"/>
      <c r="I177" s="195"/>
      <c r="J177" s="195"/>
      <c r="K177" s="195"/>
      <c r="L177" s="119">
        <v>165.87</v>
      </c>
      <c r="M177" s="120"/>
      <c r="N177" s="121"/>
      <c r="P177" s="59"/>
      <c r="Q177" s="59"/>
      <c r="R177" s="59"/>
      <c r="S177" s="59"/>
      <c r="T177" s="59"/>
      <c r="U177" s="59"/>
      <c r="V177" s="88"/>
      <c r="W177" s="94"/>
      <c r="X177" s="59"/>
      <c r="Y177" s="59"/>
      <c r="Z177" s="59"/>
      <c r="AA177" s="94"/>
      <c r="AB177" s="59"/>
      <c r="AC177" s="94"/>
      <c r="AD177" s="62" t="s">
        <v>243</v>
      </c>
      <c r="AE177" s="59"/>
      <c r="AF177" s="59"/>
      <c r="AG177" s="59"/>
      <c r="AH177" s="59"/>
      <c r="AI177" s="59"/>
      <c r="AJ177" s="59"/>
    </row>
    <row r="178" spans="1:36" ht="12" x14ac:dyDescent="0.2">
      <c r="A178" s="118"/>
      <c r="B178" s="96"/>
      <c r="C178" s="195" t="s">
        <v>231</v>
      </c>
      <c r="D178" s="195"/>
      <c r="E178" s="195"/>
      <c r="F178" s="195"/>
      <c r="G178" s="195"/>
      <c r="H178" s="195"/>
      <c r="I178" s="195"/>
      <c r="J178" s="195"/>
      <c r="K178" s="195"/>
      <c r="L178" s="119"/>
      <c r="M178" s="120"/>
      <c r="N178" s="121"/>
      <c r="P178" s="59"/>
      <c r="Q178" s="59"/>
      <c r="R178" s="59"/>
      <c r="S178" s="59"/>
      <c r="T178" s="59"/>
      <c r="U178" s="59"/>
      <c r="V178" s="88"/>
      <c r="W178" s="94"/>
      <c r="X178" s="59"/>
      <c r="Y178" s="59"/>
      <c r="Z178" s="59"/>
      <c r="AA178" s="94"/>
      <c r="AB178" s="59"/>
      <c r="AC178" s="94"/>
      <c r="AD178" s="62" t="s">
        <v>231</v>
      </c>
      <c r="AE178" s="59"/>
      <c r="AF178" s="59"/>
      <c r="AG178" s="59"/>
      <c r="AH178" s="59"/>
      <c r="AI178" s="59"/>
      <c r="AJ178" s="59"/>
    </row>
    <row r="179" spans="1:36" ht="12" x14ac:dyDescent="0.2">
      <c r="A179" s="118"/>
      <c r="B179" s="96"/>
      <c r="C179" s="195" t="s">
        <v>237</v>
      </c>
      <c r="D179" s="195"/>
      <c r="E179" s="195"/>
      <c r="F179" s="195"/>
      <c r="G179" s="195"/>
      <c r="H179" s="195"/>
      <c r="I179" s="195"/>
      <c r="J179" s="195"/>
      <c r="K179" s="195"/>
      <c r="L179" s="119">
        <v>35.67</v>
      </c>
      <c r="M179" s="120"/>
      <c r="N179" s="121"/>
      <c r="P179" s="59"/>
      <c r="Q179" s="59"/>
      <c r="R179" s="59"/>
      <c r="S179" s="59"/>
      <c r="T179" s="59"/>
      <c r="U179" s="59"/>
      <c r="V179" s="88"/>
      <c r="W179" s="94"/>
      <c r="X179" s="59"/>
      <c r="Y179" s="59"/>
      <c r="Z179" s="59"/>
      <c r="AA179" s="94"/>
      <c r="AB179" s="59"/>
      <c r="AC179" s="94"/>
      <c r="AD179" s="62" t="s">
        <v>237</v>
      </c>
      <c r="AE179" s="59"/>
      <c r="AF179" s="59"/>
      <c r="AG179" s="59"/>
      <c r="AH179" s="59"/>
      <c r="AI179" s="59"/>
      <c r="AJ179" s="59"/>
    </row>
    <row r="180" spans="1:36" ht="12" x14ac:dyDescent="0.2">
      <c r="A180" s="118"/>
      <c r="B180" s="96"/>
      <c r="C180" s="195" t="s">
        <v>238</v>
      </c>
      <c r="D180" s="195"/>
      <c r="E180" s="195"/>
      <c r="F180" s="195"/>
      <c r="G180" s="195"/>
      <c r="H180" s="195"/>
      <c r="I180" s="195"/>
      <c r="J180" s="195"/>
      <c r="K180" s="195"/>
      <c r="L180" s="119">
        <v>21.35</v>
      </c>
      <c r="M180" s="120"/>
      <c r="N180" s="121"/>
      <c r="P180" s="59"/>
      <c r="Q180" s="59"/>
      <c r="R180" s="59"/>
      <c r="S180" s="59"/>
      <c r="T180" s="59"/>
      <c r="U180" s="59"/>
      <c r="V180" s="88"/>
      <c r="W180" s="94"/>
      <c r="X180" s="59"/>
      <c r="Y180" s="59"/>
      <c r="Z180" s="59"/>
      <c r="AA180" s="94"/>
      <c r="AB180" s="59"/>
      <c r="AC180" s="94"/>
      <c r="AD180" s="62" t="s">
        <v>238</v>
      </c>
      <c r="AE180" s="59"/>
      <c r="AF180" s="59"/>
      <c r="AG180" s="59"/>
      <c r="AH180" s="59"/>
      <c r="AI180" s="59"/>
      <c r="AJ180" s="59"/>
    </row>
    <row r="181" spans="1:36" ht="12" x14ac:dyDescent="0.2">
      <c r="A181" s="118"/>
      <c r="B181" s="96"/>
      <c r="C181" s="195" t="s">
        <v>239</v>
      </c>
      <c r="D181" s="195"/>
      <c r="E181" s="195"/>
      <c r="F181" s="195"/>
      <c r="G181" s="195"/>
      <c r="H181" s="195"/>
      <c r="I181" s="195"/>
      <c r="J181" s="195"/>
      <c r="K181" s="195"/>
      <c r="L181" s="119">
        <v>2.59</v>
      </c>
      <c r="M181" s="120"/>
      <c r="N181" s="121"/>
      <c r="P181" s="59"/>
      <c r="Q181" s="59"/>
      <c r="R181" s="59"/>
      <c r="S181" s="59"/>
      <c r="T181" s="59"/>
      <c r="U181" s="59"/>
      <c r="V181" s="88"/>
      <c r="W181" s="94"/>
      <c r="X181" s="59"/>
      <c r="Y181" s="59"/>
      <c r="Z181" s="59"/>
      <c r="AA181" s="94"/>
      <c r="AB181" s="59"/>
      <c r="AC181" s="94"/>
      <c r="AD181" s="62" t="s">
        <v>239</v>
      </c>
      <c r="AE181" s="59"/>
      <c r="AF181" s="59"/>
      <c r="AG181" s="59"/>
      <c r="AH181" s="59"/>
      <c r="AI181" s="59"/>
      <c r="AJ181" s="59"/>
    </row>
    <row r="182" spans="1:36" ht="12" x14ac:dyDescent="0.2">
      <c r="A182" s="118"/>
      <c r="B182" s="96"/>
      <c r="C182" s="195" t="s">
        <v>240</v>
      </c>
      <c r="D182" s="195"/>
      <c r="E182" s="195"/>
      <c r="F182" s="195"/>
      <c r="G182" s="195"/>
      <c r="H182" s="195"/>
      <c r="I182" s="195"/>
      <c r="J182" s="195"/>
      <c r="K182" s="195"/>
      <c r="L182" s="119">
        <v>52.23</v>
      </c>
      <c r="M182" s="120"/>
      <c r="N182" s="121"/>
      <c r="P182" s="59"/>
      <c r="Q182" s="59"/>
      <c r="R182" s="59"/>
      <c r="S182" s="59"/>
      <c r="T182" s="59"/>
      <c r="U182" s="59"/>
      <c r="V182" s="88"/>
      <c r="W182" s="94"/>
      <c r="X182" s="59"/>
      <c r="Y182" s="59"/>
      <c r="Z182" s="59"/>
      <c r="AA182" s="94"/>
      <c r="AB182" s="59"/>
      <c r="AC182" s="94"/>
      <c r="AD182" s="62" t="s">
        <v>240</v>
      </c>
      <c r="AE182" s="59"/>
      <c r="AF182" s="59"/>
      <c r="AG182" s="59"/>
      <c r="AH182" s="59"/>
      <c r="AI182" s="59"/>
      <c r="AJ182" s="59"/>
    </row>
    <row r="183" spans="1:36" ht="12" x14ac:dyDescent="0.2">
      <c r="A183" s="118"/>
      <c r="B183" s="96"/>
      <c r="C183" s="195" t="s">
        <v>241</v>
      </c>
      <c r="D183" s="195"/>
      <c r="E183" s="195"/>
      <c r="F183" s="195"/>
      <c r="G183" s="195"/>
      <c r="H183" s="195"/>
      <c r="I183" s="195"/>
      <c r="J183" s="195"/>
      <c r="K183" s="195"/>
      <c r="L183" s="119">
        <v>37.11</v>
      </c>
      <c r="M183" s="120"/>
      <c r="N183" s="121"/>
      <c r="P183" s="59"/>
      <c r="Q183" s="59"/>
      <c r="R183" s="59"/>
      <c r="S183" s="59"/>
      <c r="T183" s="59"/>
      <c r="U183" s="59"/>
      <c r="V183" s="88"/>
      <c r="W183" s="94"/>
      <c r="X183" s="59"/>
      <c r="Y183" s="59"/>
      <c r="Z183" s="59"/>
      <c r="AA183" s="94"/>
      <c r="AB183" s="59"/>
      <c r="AC183" s="94"/>
      <c r="AD183" s="62" t="s">
        <v>241</v>
      </c>
      <c r="AE183" s="59"/>
      <c r="AF183" s="59"/>
      <c r="AG183" s="59"/>
      <c r="AH183" s="59"/>
      <c r="AI183" s="59"/>
      <c r="AJ183" s="59"/>
    </row>
    <row r="184" spans="1:36" ht="12" x14ac:dyDescent="0.2">
      <c r="A184" s="118"/>
      <c r="B184" s="96"/>
      <c r="C184" s="195" t="s">
        <v>242</v>
      </c>
      <c r="D184" s="195"/>
      <c r="E184" s="195"/>
      <c r="F184" s="195"/>
      <c r="G184" s="195"/>
      <c r="H184" s="195"/>
      <c r="I184" s="195"/>
      <c r="J184" s="195"/>
      <c r="K184" s="195"/>
      <c r="L184" s="119">
        <v>19.510000000000002</v>
      </c>
      <c r="M184" s="120"/>
      <c r="N184" s="121"/>
      <c r="P184" s="59"/>
      <c r="Q184" s="59"/>
      <c r="R184" s="59"/>
      <c r="S184" s="59"/>
      <c r="T184" s="59"/>
      <c r="U184" s="59"/>
      <c r="V184" s="88"/>
      <c r="W184" s="94"/>
      <c r="X184" s="59"/>
      <c r="Y184" s="59"/>
      <c r="Z184" s="59"/>
      <c r="AA184" s="94"/>
      <c r="AB184" s="59"/>
      <c r="AC184" s="94"/>
      <c r="AD184" s="62" t="s">
        <v>242</v>
      </c>
      <c r="AE184" s="59"/>
      <c r="AF184" s="59"/>
      <c r="AG184" s="59"/>
      <c r="AH184" s="59"/>
      <c r="AI184" s="59"/>
      <c r="AJ184" s="59"/>
    </row>
    <row r="185" spans="1:36" ht="12" x14ac:dyDescent="0.2">
      <c r="A185" s="118"/>
      <c r="B185" s="96"/>
      <c r="C185" s="195" t="s">
        <v>244</v>
      </c>
      <c r="D185" s="195"/>
      <c r="E185" s="195"/>
      <c r="F185" s="195"/>
      <c r="G185" s="195"/>
      <c r="H185" s="195"/>
      <c r="I185" s="195"/>
      <c r="J185" s="195"/>
      <c r="K185" s="195"/>
      <c r="L185" s="119">
        <v>159.77000000000001</v>
      </c>
      <c r="M185" s="120"/>
      <c r="N185" s="121"/>
      <c r="P185" s="59"/>
      <c r="Q185" s="59"/>
      <c r="R185" s="59"/>
      <c r="S185" s="59"/>
      <c r="T185" s="59"/>
      <c r="U185" s="59"/>
      <c r="V185" s="88"/>
      <c r="W185" s="94"/>
      <c r="X185" s="59"/>
      <c r="Y185" s="59"/>
      <c r="Z185" s="59"/>
      <c r="AA185" s="94"/>
      <c r="AB185" s="59"/>
      <c r="AC185" s="94"/>
      <c r="AD185" s="62" t="s">
        <v>244</v>
      </c>
      <c r="AE185" s="59"/>
      <c r="AF185" s="59"/>
      <c r="AG185" s="59"/>
      <c r="AH185" s="59"/>
      <c r="AI185" s="59"/>
      <c r="AJ185" s="59"/>
    </row>
    <row r="186" spans="1:36" ht="12" x14ac:dyDescent="0.2">
      <c r="A186" s="118"/>
      <c r="B186" s="96"/>
      <c r="C186" s="195" t="s">
        <v>245</v>
      </c>
      <c r="D186" s="195"/>
      <c r="E186" s="195"/>
      <c r="F186" s="195"/>
      <c r="G186" s="195"/>
      <c r="H186" s="195"/>
      <c r="I186" s="195"/>
      <c r="J186" s="195"/>
      <c r="K186" s="195"/>
      <c r="L186" s="119">
        <v>162.27000000000001</v>
      </c>
      <c r="M186" s="120"/>
      <c r="N186" s="121"/>
      <c r="P186" s="59"/>
      <c r="Q186" s="59"/>
      <c r="R186" s="59"/>
      <c r="S186" s="59"/>
      <c r="T186" s="59"/>
      <c r="U186" s="59"/>
      <c r="V186" s="88"/>
      <c r="W186" s="94"/>
      <c r="X186" s="59"/>
      <c r="Y186" s="59"/>
      <c r="Z186" s="59"/>
      <c r="AA186" s="94"/>
      <c r="AB186" s="59"/>
      <c r="AC186" s="94"/>
      <c r="AD186" s="62" t="s">
        <v>245</v>
      </c>
      <c r="AE186" s="59"/>
      <c r="AF186" s="59"/>
      <c r="AG186" s="59"/>
      <c r="AH186" s="59"/>
      <c r="AI186" s="59"/>
      <c r="AJ186" s="59"/>
    </row>
    <row r="187" spans="1:36" ht="12" x14ac:dyDescent="0.2">
      <c r="A187" s="118"/>
      <c r="B187" s="96"/>
      <c r="C187" s="195" t="s">
        <v>246</v>
      </c>
      <c r="D187" s="195"/>
      <c r="E187" s="195"/>
      <c r="F187" s="195"/>
      <c r="G187" s="195"/>
      <c r="H187" s="195"/>
      <c r="I187" s="195"/>
      <c r="J187" s="195"/>
      <c r="K187" s="195"/>
      <c r="L187" s="119">
        <v>92.42</v>
      </c>
      <c r="M187" s="120"/>
      <c r="N187" s="121"/>
      <c r="P187" s="59"/>
      <c r="Q187" s="59"/>
      <c r="R187" s="59"/>
      <c r="S187" s="59"/>
      <c r="T187" s="59"/>
      <c r="U187" s="59"/>
      <c r="V187" s="88"/>
      <c r="W187" s="94"/>
      <c r="X187" s="59"/>
      <c r="Y187" s="59"/>
      <c r="Z187" s="59"/>
      <c r="AA187" s="94"/>
      <c r="AB187" s="59"/>
      <c r="AC187" s="94"/>
      <c r="AD187" s="62" t="s">
        <v>246</v>
      </c>
      <c r="AE187" s="59"/>
      <c r="AF187" s="59"/>
      <c r="AG187" s="59"/>
      <c r="AH187" s="59"/>
      <c r="AI187" s="59"/>
      <c r="AJ187" s="59"/>
    </row>
    <row r="188" spans="1:36" ht="12" x14ac:dyDescent="0.2">
      <c r="A188" s="118"/>
      <c r="B188" s="112"/>
      <c r="C188" s="196" t="s">
        <v>247</v>
      </c>
      <c r="D188" s="196"/>
      <c r="E188" s="196"/>
      <c r="F188" s="196"/>
      <c r="G188" s="196"/>
      <c r="H188" s="196"/>
      <c r="I188" s="196"/>
      <c r="J188" s="196"/>
      <c r="K188" s="196"/>
      <c r="L188" s="122">
        <v>784.34</v>
      </c>
      <c r="M188" s="123"/>
      <c r="N188" s="124"/>
      <c r="P188" s="59"/>
      <c r="Q188" s="59"/>
      <c r="R188" s="59"/>
      <c r="S188" s="59"/>
      <c r="T188" s="59"/>
      <c r="U188" s="59"/>
      <c r="V188" s="88"/>
      <c r="W188" s="94"/>
      <c r="X188" s="59"/>
      <c r="Y188" s="59"/>
      <c r="Z188" s="59"/>
      <c r="AA188" s="94"/>
      <c r="AB188" s="59"/>
      <c r="AC188" s="94"/>
      <c r="AD188" s="59"/>
      <c r="AE188" s="94" t="s">
        <v>247</v>
      </c>
      <c r="AF188" s="59"/>
      <c r="AG188" s="59"/>
      <c r="AH188" s="59"/>
      <c r="AI188" s="59"/>
      <c r="AJ188" s="59"/>
    </row>
    <row r="189" spans="1:36" ht="12" x14ac:dyDescent="0.2">
      <c r="A189" s="198" t="s">
        <v>639</v>
      </c>
      <c r="B189" s="199"/>
      <c r="C189" s="199"/>
      <c r="D189" s="199"/>
      <c r="E189" s="199"/>
      <c r="F189" s="199"/>
      <c r="G189" s="199"/>
      <c r="H189" s="199"/>
      <c r="I189" s="199"/>
      <c r="J189" s="199"/>
      <c r="K189" s="199"/>
      <c r="L189" s="199"/>
      <c r="M189" s="199"/>
      <c r="N189" s="200"/>
      <c r="P189" s="59"/>
      <c r="Q189" s="59"/>
      <c r="R189" s="59"/>
      <c r="S189" s="59"/>
      <c r="T189" s="59"/>
      <c r="U189" s="59"/>
      <c r="V189" s="88" t="s">
        <v>639</v>
      </c>
      <c r="W189" s="94"/>
      <c r="X189" s="59"/>
      <c r="Y189" s="59"/>
      <c r="Z189" s="59"/>
      <c r="AA189" s="94"/>
      <c r="AB189" s="59"/>
      <c r="AC189" s="94"/>
      <c r="AD189" s="59"/>
      <c r="AE189" s="94"/>
      <c r="AF189" s="59"/>
      <c r="AG189" s="59"/>
      <c r="AH189" s="59"/>
      <c r="AI189" s="59"/>
      <c r="AJ189" s="59"/>
    </row>
    <row r="190" spans="1:36" ht="22.5" x14ac:dyDescent="0.2">
      <c r="A190" s="89" t="s">
        <v>257</v>
      </c>
      <c r="B190" s="90" t="s">
        <v>640</v>
      </c>
      <c r="C190" s="197" t="s">
        <v>641</v>
      </c>
      <c r="D190" s="197"/>
      <c r="E190" s="197"/>
      <c r="F190" s="91" t="s">
        <v>252</v>
      </c>
      <c r="G190" s="91"/>
      <c r="H190" s="91"/>
      <c r="I190" s="91" t="s">
        <v>140</v>
      </c>
      <c r="J190" s="92">
        <v>295.98</v>
      </c>
      <c r="K190" s="91" t="s">
        <v>253</v>
      </c>
      <c r="L190" s="92">
        <v>905.7</v>
      </c>
      <c r="M190" s="91"/>
      <c r="N190" s="93"/>
      <c r="P190" s="59"/>
      <c r="Q190" s="59"/>
      <c r="R190" s="59"/>
      <c r="S190" s="59"/>
      <c r="T190" s="59"/>
      <c r="U190" s="59"/>
      <c r="V190" s="88"/>
      <c r="W190" s="94" t="s">
        <v>641</v>
      </c>
      <c r="X190" s="59"/>
      <c r="Y190" s="59"/>
      <c r="Z190" s="59"/>
      <c r="AA190" s="94"/>
      <c r="AB190" s="59"/>
      <c r="AC190" s="94"/>
      <c r="AD190" s="59"/>
      <c r="AE190" s="94"/>
      <c r="AF190" s="59"/>
      <c r="AG190" s="59"/>
      <c r="AH190" s="59"/>
      <c r="AI190" s="59"/>
      <c r="AJ190" s="59"/>
    </row>
    <row r="191" spans="1:36" ht="12" x14ac:dyDescent="0.2">
      <c r="A191" s="103"/>
      <c r="B191" s="104"/>
      <c r="C191" s="67" t="s">
        <v>254</v>
      </c>
      <c r="D191" s="105"/>
      <c r="E191" s="105"/>
      <c r="F191" s="106"/>
      <c r="G191" s="106"/>
      <c r="H191" s="106"/>
      <c r="I191" s="106"/>
      <c r="J191" s="107"/>
      <c r="K191" s="106"/>
      <c r="L191" s="107"/>
      <c r="M191" s="108"/>
      <c r="N191" s="109"/>
      <c r="P191" s="59"/>
      <c r="Q191" s="59"/>
      <c r="R191" s="59"/>
      <c r="S191" s="59"/>
      <c r="T191" s="59"/>
      <c r="U191" s="59"/>
      <c r="V191" s="88"/>
      <c r="W191" s="94"/>
      <c r="X191" s="59"/>
      <c r="Y191" s="59"/>
      <c r="Z191" s="59"/>
      <c r="AA191" s="94"/>
      <c r="AB191" s="59"/>
      <c r="AC191" s="94"/>
      <c r="AD191" s="59"/>
      <c r="AE191" s="94"/>
      <c r="AF191" s="59"/>
      <c r="AG191" s="59"/>
      <c r="AH191" s="59"/>
      <c r="AI191" s="59"/>
      <c r="AJ191" s="59"/>
    </row>
    <row r="192" spans="1:36" ht="12" x14ac:dyDescent="0.2">
      <c r="A192" s="110"/>
      <c r="B192" s="111"/>
      <c r="C192" s="195" t="s">
        <v>642</v>
      </c>
      <c r="D192" s="195"/>
      <c r="E192" s="195"/>
      <c r="F192" s="195"/>
      <c r="G192" s="195"/>
      <c r="H192" s="195"/>
      <c r="I192" s="195"/>
      <c r="J192" s="195"/>
      <c r="K192" s="195"/>
      <c r="L192" s="195"/>
      <c r="M192" s="195"/>
      <c r="N192" s="201"/>
      <c r="P192" s="59"/>
      <c r="Q192" s="59"/>
      <c r="R192" s="59"/>
      <c r="S192" s="59"/>
      <c r="T192" s="59"/>
      <c r="U192" s="59"/>
      <c r="V192" s="88"/>
      <c r="W192" s="94"/>
      <c r="X192" s="59"/>
      <c r="Y192" s="59"/>
      <c r="Z192" s="59"/>
      <c r="AA192" s="94"/>
      <c r="AB192" s="59"/>
      <c r="AC192" s="94"/>
      <c r="AD192" s="59"/>
      <c r="AE192" s="94"/>
      <c r="AF192" s="62" t="s">
        <v>642</v>
      </c>
      <c r="AG192" s="59"/>
      <c r="AH192" s="59"/>
      <c r="AI192" s="59"/>
      <c r="AJ192" s="59"/>
    </row>
    <row r="193" spans="1:36" ht="12" x14ac:dyDescent="0.2">
      <c r="A193" s="125"/>
      <c r="B193" s="96"/>
      <c r="C193" s="195" t="s">
        <v>375</v>
      </c>
      <c r="D193" s="195"/>
      <c r="E193" s="195"/>
      <c r="F193" s="195"/>
      <c r="G193" s="195"/>
      <c r="H193" s="195"/>
      <c r="I193" s="195"/>
      <c r="J193" s="195"/>
      <c r="K193" s="195"/>
      <c r="L193" s="195"/>
      <c r="M193" s="195"/>
      <c r="N193" s="201"/>
      <c r="P193" s="59"/>
      <c r="Q193" s="59"/>
      <c r="R193" s="59"/>
      <c r="S193" s="59"/>
      <c r="T193" s="59"/>
      <c r="U193" s="59"/>
      <c r="V193" s="88"/>
      <c r="W193" s="94"/>
      <c r="X193" s="59"/>
      <c r="Y193" s="59"/>
      <c r="Z193" s="59"/>
      <c r="AA193" s="94"/>
      <c r="AB193" s="62" t="s">
        <v>375</v>
      </c>
      <c r="AC193" s="94"/>
      <c r="AD193" s="59"/>
      <c r="AE193" s="94"/>
      <c r="AF193" s="59"/>
      <c r="AG193" s="59"/>
      <c r="AH193" s="59"/>
      <c r="AI193" s="59"/>
      <c r="AJ193" s="59"/>
    </row>
    <row r="194" spans="1:36" ht="22.5" x14ac:dyDescent="0.2">
      <c r="A194" s="89" t="s">
        <v>503</v>
      </c>
      <c r="B194" s="90" t="s">
        <v>402</v>
      </c>
      <c r="C194" s="197" t="s">
        <v>643</v>
      </c>
      <c r="D194" s="197"/>
      <c r="E194" s="197"/>
      <c r="F194" s="91" t="s">
        <v>252</v>
      </c>
      <c r="G194" s="91"/>
      <c r="H194" s="91"/>
      <c r="I194" s="91" t="s">
        <v>166</v>
      </c>
      <c r="J194" s="92">
        <v>67.28</v>
      </c>
      <c r="K194" s="91" t="s">
        <v>253</v>
      </c>
      <c r="L194" s="92">
        <v>274.5</v>
      </c>
      <c r="M194" s="91"/>
      <c r="N194" s="93"/>
      <c r="P194" s="59"/>
      <c r="Q194" s="59"/>
      <c r="R194" s="59"/>
      <c r="S194" s="59"/>
      <c r="T194" s="59"/>
      <c r="U194" s="59"/>
      <c r="V194" s="88"/>
      <c r="W194" s="94" t="s">
        <v>643</v>
      </c>
      <c r="X194" s="59"/>
      <c r="Y194" s="59"/>
      <c r="Z194" s="59"/>
      <c r="AA194" s="94"/>
      <c r="AB194" s="59"/>
      <c r="AC194" s="94"/>
      <c r="AD194" s="59"/>
      <c r="AE194" s="94"/>
      <c r="AF194" s="59"/>
      <c r="AG194" s="59"/>
      <c r="AH194" s="59"/>
      <c r="AI194" s="59"/>
      <c r="AJ194" s="59"/>
    </row>
    <row r="195" spans="1:36" ht="12" x14ac:dyDescent="0.2">
      <c r="A195" s="103"/>
      <c r="B195" s="104"/>
      <c r="C195" s="67" t="s">
        <v>254</v>
      </c>
      <c r="D195" s="105"/>
      <c r="E195" s="105"/>
      <c r="F195" s="106"/>
      <c r="G195" s="106"/>
      <c r="H195" s="106"/>
      <c r="I195" s="106"/>
      <c r="J195" s="107"/>
      <c r="K195" s="106"/>
      <c r="L195" s="107"/>
      <c r="M195" s="108"/>
      <c r="N195" s="109"/>
      <c r="P195" s="59"/>
      <c r="Q195" s="59"/>
      <c r="R195" s="59"/>
      <c r="S195" s="59"/>
      <c r="T195" s="59"/>
      <c r="U195" s="59"/>
      <c r="V195" s="88"/>
      <c r="W195" s="94"/>
      <c r="X195" s="59"/>
      <c r="Y195" s="59"/>
      <c r="Z195" s="59"/>
      <c r="AA195" s="94"/>
      <c r="AB195" s="59"/>
      <c r="AC195" s="94"/>
      <c r="AD195" s="59"/>
      <c r="AE195" s="94"/>
      <c r="AF195" s="59"/>
      <c r="AG195" s="59"/>
      <c r="AH195" s="59"/>
      <c r="AI195" s="59"/>
      <c r="AJ195" s="59"/>
    </row>
    <row r="196" spans="1:36" ht="12" x14ac:dyDescent="0.2">
      <c r="A196" s="110"/>
      <c r="B196" s="111"/>
      <c r="C196" s="195" t="s">
        <v>644</v>
      </c>
      <c r="D196" s="195"/>
      <c r="E196" s="195"/>
      <c r="F196" s="195"/>
      <c r="G196" s="195"/>
      <c r="H196" s="195"/>
      <c r="I196" s="195"/>
      <c r="J196" s="195"/>
      <c r="K196" s="195"/>
      <c r="L196" s="195"/>
      <c r="M196" s="195"/>
      <c r="N196" s="201"/>
      <c r="P196" s="59"/>
      <c r="Q196" s="59"/>
      <c r="R196" s="59"/>
      <c r="S196" s="59"/>
      <c r="T196" s="59"/>
      <c r="U196" s="59"/>
      <c r="V196" s="88"/>
      <c r="W196" s="94"/>
      <c r="X196" s="59"/>
      <c r="Y196" s="59"/>
      <c r="Z196" s="59"/>
      <c r="AA196" s="94"/>
      <c r="AB196" s="59"/>
      <c r="AC196" s="94"/>
      <c r="AD196" s="59"/>
      <c r="AE196" s="94"/>
      <c r="AF196" s="62" t="s">
        <v>644</v>
      </c>
      <c r="AG196" s="59"/>
      <c r="AH196" s="59"/>
      <c r="AI196" s="59"/>
      <c r="AJ196" s="59"/>
    </row>
    <row r="197" spans="1:36" ht="12" x14ac:dyDescent="0.2">
      <c r="A197" s="125"/>
      <c r="B197" s="96"/>
      <c r="C197" s="195" t="s">
        <v>375</v>
      </c>
      <c r="D197" s="195"/>
      <c r="E197" s="195"/>
      <c r="F197" s="195"/>
      <c r="G197" s="195"/>
      <c r="H197" s="195"/>
      <c r="I197" s="195"/>
      <c r="J197" s="195"/>
      <c r="K197" s="195"/>
      <c r="L197" s="195"/>
      <c r="M197" s="195"/>
      <c r="N197" s="201"/>
      <c r="P197" s="59"/>
      <c r="Q197" s="59"/>
      <c r="R197" s="59"/>
      <c r="S197" s="59"/>
      <c r="T197" s="59"/>
      <c r="U197" s="59"/>
      <c r="V197" s="88"/>
      <c r="W197" s="94"/>
      <c r="X197" s="59"/>
      <c r="Y197" s="59"/>
      <c r="Z197" s="59"/>
      <c r="AA197" s="94"/>
      <c r="AB197" s="62" t="s">
        <v>375</v>
      </c>
      <c r="AC197" s="94"/>
      <c r="AD197" s="59"/>
      <c r="AE197" s="94"/>
      <c r="AF197" s="59"/>
      <c r="AG197" s="59"/>
      <c r="AH197" s="59"/>
      <c r="AI197" s="59"/>
      <c r="AJ197" s="59"/>
    </row>
    <row r="198" spans="1:36" ht="22.5" x14ac:dyDescent="0.2">
      <c r="A198" s="89" t="s">
        <v>496</v>
      </c>
      <c r="B198" s="90" t="s">
        <v>402</v>
      </c>
      <c r="C198" s="197" t="s">
        <v>645</v>
      </c>
      <c r="D198" s="197"/>
      <c r="E198" s="197"/>
      <c r="F198" s="91" t="s">
        <v>252</v>
      </c>
      <c r="G198" s="91"/>
      <c r="H198" s="91"/>
      <c r="I198" s="91" t="s">
        <v>134</v>
      </c>
      <c r="J198" s="92">
        <v>20.36</v>
      </c>
      <c r="K198" s="91" t="s">
        <v>253</v>
      </c>
      <c r="L198" s="92">
        <v>20.77</v>
      </c>
      <c r="M198" s="91"/>
      <c r="N198" s="93"/>
      <c r="P198" s="59"/>
      <c r="Q198" s="59"/>
      <c r="R198" s="59"/>
      <c r="S198" s="59"/>
      <c r="T198" s="59"/>
      <c r="U198" s="59"/>
      <c r="V198" s="88"/>
      <c r="W198" s="94" t="s">
        <v>645</v>
      </c>
      <c r="X198" s="59"/>
      <c r="Y198" s="59"/>
      <c r="Z198" s="59"/>
      <c r="AA198" s="94"/>
      <c r="AB198" s="59"/>
      <c r="AC198" s="94"/>
      <c r="AD198" s="59"/>
      <c r="AE198" s="94"/>
      <c r="AF198" s="59"/>
      <c r="AG198" s="59"/>
      <c r="AH198" s="59"/>
      <c r="AI198" s="59"/>
      <c r="AJ198" s="59"/>
    </row>
    <row r="199" spans="1:36" ht="12" x14ac:dyDescent="0.2">
      <c r="A199" s="103"/>
      <c r="B199" s="104"/>
      <c r="C199" s="67" t="s">
        <v>254</v>
      </c>
      <c r="D199" s="105"/>
      <c r="E199" s="105"/>
      <c r="F199" s="106"/>
      <c r="G199" s="106"/>
      <c r="H199" s="106"/>
      <c r="I199" s="106"/>
      <c r="J199" s="107"/>
      <c r="K199" s="106"/>
      <c r="L199" s="107"/>
      <c r="M199" s="108"/>
      <c r="N199" s="109"/>
      <c r="P199" s="59"/>
      <c r="Q199" s="59"/>
      <c r="R199" s="59"/>
      <c r="S199" s="59"/>
      <c r="T199" s="59"/>
      <c r="U199" s="59"/>
      <c r="V199" s="88"/>
      <c r="W199" s="94"/>
      <c r="X199" s="59"/>
      <c r="Y199" s="59"/>
      <c r="Z199" s="59"/>
      <c r="AA199" s="94"/>
      <c r="AB199" s="59"/>
      <c r="AC199" s="94"/>
      <c r="AD199" s="59"/>
      <c r="AE199" s="94"/>
      <c r="AF199" s="59"/>
      <c r="AG199" s="59"/>
      <c r="AH199" s="59"/>
      <c r="AI199" s="59"/>
      <c r="AJ199" s="59"/>
    </row>
    <row r="200" spans="1:36" ht="12" x14ac:dyDescent="0.2">
      <c r="A200" s="110"/>
      <c r="B200" s="111"/>
      <c r="C200" s="195" t="s">
        <v>400</v>
      </c>
      <c r="D200" s="195"/>
      <c r="E200" s="195"/>
      <c r="F200" s="195"/>
      <c r="G200" s="195"/>
      <c r="H200" s="195"/>
      <c r="I200" s="195"/>
      <c r="J200" s="195"/>
      <c r="K200" s="195"/>
      <c r="L200" s="195"/>
      <c r="M200" s="195"/>
      <c r="N200" s="201"/>
      <c r="P200" s="59"/>
      <c r="Q200" s="59"/>
      <c r="R200" s="59"/>
      <c r="S200" s="59"/>
      <c r="T200" s="59"/>
      <c r="U200" s="59"/>
      <c r="V200" s="88"/>
      <c r="W200" s="94"/>
      <c r="X200" s="59"/>
      <c r="Y200" s="59"/>
      <c r="Z200" s="59"/>
      <c r="AA200" s="94"/>
      <c r="AB200" s="59"/>
      <c r="AC200" s="94"/>
      <c r="AD200" s="59"/>
      <c r="AE200" s="94"/>
      <c r="AF200" s="62" t="s">
        <v>400</v>
      </c>
      <c r="AG200" s="59"/>
      <c r="AH200" s="59"/>
      <c r="AI200" s="59"/>
      <c r="AJ200" s="59"/>
    </row>
    <row r="201" spans="1:36" ht="12" x14ac:dyDescent="0.2">
      <c r="A201" s="125"/>
      <c r="B201" s="96"/>
      <c r="C201" s="195" t="s">
        <v>375</v>
      </c>
      <c r="D201" s="195"/>
      <c r="E201" s="195"/>
      <c r="F201" s="195"/>
      <c r="G201" s="195"/>
      <c r="H201" s="195"/>
      <c r="I201" s="195"/>
      <c r="J201" s="195"/>
      <c r="K201" s="195"/>
      <c r="L201" s="195"/>
      <c r="M201" s="195"/>
      <c r="N201" s="201"/>
      <c r="P201" s="59"/>
      <c r="Q201" s="59"/>
      <c r="R201" s="59"/>
      <c r="S201" s="59"/>
      <c r="T201" s="59"/>
      <c r="U201" s="59"/>
      <c r="V201" s="88"/>
      <c r="W201" s="94"/>
      <c r="X201" s="59"/>
      <c r="Y201" s="59"/>
      <c r="Z201" s="59"/>
      <c r="AA201" s="94"/>
      <c r="AB201" s="62" t="s">
        <v>375</v>
      </c>
      <c r="AC201" s="94"/>
      <c r="AD201" s="59"/>
      <c r="AE201" s="94"/>
      <c r="AF201" s="59"/>
      <c r="AG201" s="59"/>
      <c r="AH201" s="59"/>
      <c r="AI201" s="59"/>
      <c r="AJ201" s="59"/>
    </row>
    <row r="202" spans="1:36" ht="22.5" x14ac:dyDescent="0.2">
      <c r="A202" s="89" t="s">
        <v>493</v>
      </c>
      <c r="B202" s="90" t="s">
        <v>402</v>
      </c>
      <c r="C202" s="197" t="s">
        <v>646</v>
      </c>
      <c r="D202" s="197"/>
      <c r="E202" s="197"/>
      <c r="F202" s="91" t="s">
        <v>252</v>
      </c>
      <c r="G202" s="91"/>
      <c r="H202" s="91"/>
      <c r="I202" s="91" t="s">
        <v>166</v>
      </c>
      <c r="J202" s="92">
        <v>2.54</v>
      </c>
      <c r="K202" s="91" t="s">
        <v>253</v>
      </c>
      <c r="L202" s="92">
        <v>10.36</v>
      </c>
      <c r="M202" s="91"/>
      <c r="N202" s="93"/>
      <c r="P202" s="59"/>
      <c r="Q202" s="59"/>
      <c r="R202" s="59"/>
      <c r="S202" s="59"/>
      <c r="T202" s="59"/>
      <c r="U202" s="59"/>
      <c r="V202" s="88"/>
      <c r="W202" s="94" t="s">
        <v>646</v>
      </c>
      <c r="X202" s="59"/>
      <c r="Y202" s="59"/>
      <c r="Z202" s="59"/>
      <c r="AA202" s="94"/>
      <c r="AB202" s="59"/>
      <c r="AC202" s="94"/>
      <c r="AD202" s="59"/>
      <c r="AE202" s="94"/>
      <c r="AF202" s="59"/>
      <c r="AG202" s="59"/>
      <c r="AH202" s="59"/>
      <c r="AI202" s="59"/>
      <c r="AJ202" s="59"/>
    </row>
    <row r="203" spans="1:36" ht="12" x14ac:dyDescent="0.2">
      <c r="A203" s="103"/>
      <c r="B203" s="104"/>
      <c r="C203" s="67" t="s">
        <v>254</v>
      </c>
      <c r="D203" s="105"/>
      <c r="E203" s="105"/>
      <c r="F203" s="106"/>
      <c r="G203" s="106"/>
      <c r="H203" s="106"/>
      <c r="I203" s="106"/>
      <c r="J203" s="107"/>
      <c r="K203" s="106"/>
      <c r="L203" s="107"/>
      <c r="M203" s="108"/>
      <c r="N203" s="109"/>
      <c r="P203" s="59"/>
      <c r="Q203" s="59"/>
      <c r="R203" s="59"/>
      <c r="S203" s="59"/>
      <c r="T203" s="59"/>
      <c r="U203" s="59"/>
      <c r="V203" s="88"/>
      <c r="W203" s="94"/>
      <c r="X203" s="59"/>
      <c r="Y203" s="59"/>
      <c r="Z203" s="59"/>
      <c r="AA203" s="94"/>
      <c r="AB203" s="59"/>
      <c r="AC203" s="94"/>
      <c r="AD203" s="59"/>
      <c r="AE203" s="94"/>
      <c r="AF203" s="59"/>
      <c r="AG203" s="59"/>
      <c r="AH203" s="59"/>
      <c r="AI203" s="59"/>
      <c r="AJ203" s="59"/>
    </row>
    <row r="204" spans="1:36" ht="12" x14ac:dyDescent="0.2">
      <c r="A204" s="110"/>
      <c r="B204" s="111"/>
      <c r="C204" s="195" t="s">
        <v>647</v>
      </c>
      <c r="D204" s="195"/>
      <c r="E204" s="195"/>
      <c r="F204" s="195"/>
      <c r="G204" s="195"/>
      <c r="H204" s="195"/>
      <c r="I204" s="195"/>
      <c r="J204" s="195"/>
      <c r="K204" s="195"/>
      <c r="L204" s="195"/>
      <c r="M204" s="195"/>
      <c r="N204" s="201"/>
      <c r="P204" s="59"/>
      <c r="Q204" s="59"/>
      <c r="R204" s="59"/>
      <c r="S204" s="59"/>
      <c r="T204" s="59"/>
      <c r="U204" s="59"/>
      <c r="V204" s="88"/>
      <c r="W204" s="94"/>
      <c r="X204" s="59"/>
      <c r="Y204" s="59"/>
      <c r="Z204" s="59"/>
      <c r="AA204" s="94"/>
      <c r="AB204" s="59"/>
      <c r="AC204" s="94"/>
      <c r="AD204" s="59"/>
      <c r="AE204" s="94"/>
      <c r="AF204" s="62" t="s">
        <v>647</v>
      </c>
      <c r="AG204" s="59"/>
      <c r="AH204" s="59"/>
      <c r="AI204" s="59"/>
      <c r="AJ204" s="59"/>
    </row>
    <row r="205" spans="1:36" ht="12" x14ac:dyDescent="0.2">
      <c r="A205" s="125"/>
      <c r="B205" s="96"/>
      <c r="C205" s="195" t="s">
        <v>375</v>
      </c>
      <c r="D205" s="195"/>
      <c r="E205" s="195"/>
      <c r="F205" s="195"/>
      <c r="G205" s="195"/>
      <c r="H205" s="195"/>
      <c r="I205" s="195"/>
      <c r="J205" s="195"/>
      <c r="K205" s="195"/>
      <c r="L205" s="195"/>
      <c r="M205" s="195"/>
      <c r="N205" s="201"/>
      <c r="P205" s="59"/>
      <c r="Q205" s="59"/>
      <c r="R205" s="59"/>
      <c r="S205" s="59"/>
      <c r="T205" s="59"/>
      <c r="U205" s="59"/>
      <c r="V205" s="88"/>
      <c r="W205" s="94"/>
      <c r="X205" s="59"/>
      <c r="Y205" s="59"/>
      <c r="Z205" s="59"/>
      <c r="AA205" s="94"/>
      <c r="AB205" s="62" t="s">
        <v>375</v>
      </c>
      <c r="AC205" s="94"/>
      <c r="AD205" s="59"/>
      <c r="AE205" s="94"/>
      <c r="AF205" s="59"/>
      <c r="AG205" s="59"/>
      <c r="AH205" s="59"/>
      <c r="AI205" s="59"/>
      <c r="AJ205" s="59"/>
    </row>
    <row r="206" spans="1:36" ht="22.5" x14ac:dyDescent="0.2">
      <c r="A206" s="89" t="s">
        <v>489</v>
      </c>
      <c r="B206" s="90" t="s">
        <v>648</v>
      </c>
      <c r="C206" s="197" t="s">
        <v>649</v>
      </c>
      <c r="D206" s="197"/>
      <c r="E206" s="197"/>
      <c r="F206" s="91" t="s">
        <v>407</v>
      </c>
      <c r="G206" s="91"/>
      <c r="H206" s="91"/>
      <c r="I206" s="91" t="s">
        <v>493</v>
      </c>
      <c r="J206" s="92">
        <v>32.61</v>
      </c>
      <c r="K206" s="91" t="s">
        <v>253</v>
      </c>
      <c r="L206" s="92">
        <v>498.93</v>
      </c>
      <c r="M206" s="91"/>
      <c r="N206" s="93"/>
      <c r="P206" s="59"/>
      <c r="Q206" s="59"/>
      <c r="R206" s="59"/>
      <c r="S206" s="59"/>
      <c r="T206" s="59"/>
      <c r="U206" s="59"/>
      <c r="V206" s="88"/>
      <c r="W206" s="94" t="s">
        <v>649</v>
      </c>
      <c r="X206" s="59"/>
      <c r="Y206" s="59"/>
      <c r="Z206" s="59"/>
      <c r="AA206" s="94"/>
      <c r="AB206" s="59"/>
      <c r="AC206" s="94"/>
      <c r="AD206" s="59"/>
      <c r="AE206" s="94"/>
      <c r="AF206" s="59"/>
      <c r="AG206" s="59"/>
      <c r="AH206" s="59"/>
      <c r="AI206" s="59"/>
      <c r="AJ206" s="59"/>
    </row>
    <row r="207" spans="1:36" ht="12" x14ac:dyDescent="0.2">
      <c r="A207" s="103"/>
      <c r="B207" s="104"/>
      <c r="C207" s="67" t="s">
        <v>254</v>
      </c>
      <c r="D207" s="105"/>
      <c r="E207" s="105"/>
      <c r="F207" s="106"/>
      <c r="G207" s="106"/>
      <c r="H207" s="106"/>
      <c r="I207" s="106"/>
      <c r="J207" s="107"/>
      <c r="K207" s="106"/>
      <c r="L207" s="107"/>
      <c r="M207" s="108"/>
      <c r="N207" s="109"/>
      <c r="P207" s="59"/>
      <c r="Q207" s="59"/>
      <c r="R207" s="59"/>
      <c r="S207" s="59"/>
      <c r="T207" s="59"/>
      <c r="U207" s="59"/>
      <c r="V207" s="88"/>
      <c r="W207" s="94"/>
      <c r="X207" s="59"/>
      <c r="Y207" s="59"/>
      <c r="Z207" s="59"/>
      <c r="AA207" s="94"/>
      <c r="AB207" s="59"/>
      <c r="AC207" s="94"/>
      <c r="AD207" s="59"/>
      <c r="AE207" s="94"/>
      <c r="AF207" s="59"/>
      <c r="AG207" s="59"/>
      <c r="AH207" s="59"/>
      <c r="AI207" s="59"/>
      <c r="AJ207" s="59"/>
    </row>
    <row r="208" spans="1:36" ht="12" x14ac:dyDescent="0.2">
      <c r="A208" s="110"/>
      <c r="B208" s="111"/>
      <c r="C208" s="195" t="s">
        <v>650</v>
      </c>
      <c r="D208" s="195"/>
      <c r="E208" s="195"/>
      <c r="F208" s="195"/>
      <c r="G208" s="195"/>
      <c r="H208" s="195"/>
      <c r="I208" s="195"/>
      <c r="J208" s="195"/>
      <c r="K208" s="195"/>
      <c r="L208" s="195"/>
      <c r="M208" s="195"/>
      <c r="N208" s="201"/>
      <c r="P208" s="59"/>
      <c r="Q208" s="59"/>
      <c r="R208" s="59"/>
      <c r="S208" s="59"/>
      <c r="T208" s="59"/>
      <c r="U208" s="59"/>
      <c r="V208" s="88"/>
      <c r="W208" s="94"/>
      <c r="X208" s="59"/>
      <c r="Y208" s="59"/>
      <c r="Z208" s="59"/>
      <c r="AA208" s="94"/>
      <c r="AB208" s="59"/>
      <c r="AC208" s="94"/>
      <c r="AD208" s="59"/>
      <c r="AE208" s="94"/>
      <c r="AF208" s="62" t="s">
        <v>650</v>
      </c>
      <c r="AG208" s="59"/>
      <c r="AH208" s="59"/>
      <c r="AI208" s="59"/>
      <c r="AJ208" s="59"/>
    </row>
    <row r="209" spans="1:36" ht="12" x14ac:dyDescent="0.2">
      <c r="A209" s="125"/>
      <c r="B209" s="96"/>
      <c r="C209" s="195" t="s">
        <v>375</v>
      </c>
      <c r="D209" s="195"/>
      <c r="E209" s="195"/>
      <c r="F209" s="195"/>
      <c r="G209" s="195"/>
      <c r="H209" s="195"/>
      <c r="I209" s="195"/>
      <c r="J209" s="195"/>
      <c r="K209" s="195"/>
      <c r="L209" s="195"/>
      <c r="M209" s="195"/>
      <c r="N209" s="201"/>
      <c r="P209" s="59"/>
      <c r="Q209" s="59"/>
      <c r="R209" s="59"/>
      <c r="S209" s="59"/>
      <c r="T209" s="59"/>
      <c r="U209" s="59"/>
      <c r="V209" s="88"/>
      <c r="W209" s="94"/>
      <c r="X209" s="59"/>
      <c r="Y209" s="59"/>
      <c r="Z209" s="59"/>
      <c r="AA209" s="94"/>
      <c r="AB209" s="62" t="s">
        <v>375</v>
      </c>
      <c r="AC209" s="94"/>
      <c r="AD209" s="59"/>
      <c r="AE209" s="94"/>
      <c r="AF209" s="59"/>
      <c r="AG209" s="59"/>
      <c r="AH209" s="59"/>
      <c r="AI209" s="59"/>
      <c r="AJ209" s="59"/>
    </row>
    <row r="210" spans="1:36" ht="22.5" x14ac:dyDescent="0.2">
      <c r="A210" s="89" t="s">
        <v>484</v>
      </c>
      <c r="B210" s="90" t="s">
        <v>468</v>
      </c>
      <c r="C210" s="197" t="s">
        <v>467</v>
      </c>
      <c r="D210" s="197"/>
      <c r="E210" s="197"/>
      <c r="F210" s="91" t="s">
        <v>252</v>
      </c>
      <c r="G210" s="91"/>
      <c r="H210" s="91"/>
      <c r="I210" s="91" t="s">
        <v>134</v>
      </c>
      <c r="J210" s="92">
        <v>1788.8</v>
      </c>
      <c r="K210" s="91" t="s">
        <v>253</v>
      </c>
      <c r="L210" s="92">
        <v>1824.58</v>
      </c>
      <c r="M210" s="91"/>
      <c r="N210" s="93"/>
      <c r="P210" s="59"/>
      <c r="Q210" s="59"/>
      <c r="R210" s="59"/>
      <c r="S210" s="59"/>
      <c r="T210" s="59"/>
      <c r="U210" s="59"/>
      <c r="V210" s="88"/>
      <c r="W210" s="94" t="s">
        <v>467</v>
      </c>
      <c r="X210" s="59"/>
      <c r="Y210" s="59"/>
      <c r="Z210" s="59"/>
      <c r="AA210" s="94"/>
      <c r="AB210" s="59"/>
      <c r="AC210" s="94"/>
      <c r="AD210" s="59"/>
      <c r="AE210" s="94"/>
      <c r="AF210" s="59"/>
      <c r="AG210" s="59"/>
      <c r="AH210" s="59"/>
      <c r="AI210" s="59"/>
      <c r="AJ210" s="59"/>
    </row>
    <row r="211" spans="1:36" ht="12" x14ac:dyDescent="0.2">
      <c r="A211" s="103"/>
      <c r="B211" s="104"/>
      <c r="C211" s="67" t="s">
        <v>254</v>
      </c>
      <c r="D211" s="105"/>
      <c r="E211" s="105"/>
      <c r="F211" s="106"/>
      <c r="G211" s="106"/>
      <c r="H211" s="106"/>
      <c r="I211" s="106"/>
      <c r="J211" s="107"/>
      <c r="K211" s="106"/>
      <c r="L211" s="107"/>
      <c r="M211" s="108"/>
      <c r="N211" s="109"/>
      <c r="P211" s="59"/>
      <c r="Q211" s="59"/>
      <c r="R211" s="59"/>
      <c r="S211" s="59"/>
      <c r="T211" s="59"/>
      <c r="U211" s="59"/>
      <c r="V211" s="88"/>
      <c r="W211" s="94"/>
      <c r="X211" s="59"/>
      <c r="Y211" s="59"/>
      <c r="Z211" s="59"/>
      <c r="AA211" s="94"/>
      <c r="AB211" s="59"/>
      <c r="AC211" s="94"/>
      <c r="AD211" s="59"/>
      <c r="AE211" s="94"/>
      <c r="AF211" s="59"/>
      <c r="AG211" s="59"/>
      <c r="AH211" s="59"/>
      <c r="AI211" s="59"/>
      <c r="AJ211" s="59"/>
    </row>
    <row r="212" spans="1:36" ht="12" x14ac:dyDescent="0.2">
      <c r="A212" s="110"/>
      <c r="B212" s="111"/>
      <c r="C212" s="195" t="s">
        <v>466</v>
      </c>
      <c r="D212" s="195"/>
      <c r="E212" s="195"/>
      <c r="F212" s="195"/>
      <c r="G212" s="195"/>
      <c r="H212" s="195"/>
      <c r="I212" s="195"/>
      <c r="J212" s="195"/>
      <c r="K212" s="195"/>
      <c r="L212" s="195"/>
      <c r="M212" s="195"/>
      <c r="N212" s="201"/>
      <c r="P212" s="59"/>
      <c r="Q212" s="59"/>
      <c r="R212" s="59"/>
      <c r="S212" s="59"/>
      <c r="T212" s="59"/>
      <c r="U212" s="59"/>
      <c r="V212" s="88"/>
      <c r="W212" s="94"/>
      <c r="X212" s="59"/>
      <c r="Y212" s="59"/>
      <c r="Z212" s="59"/>
      <c r="AA212" s="94"/>
      <c r="AB212" s="59"/>
      <c r="AC212" s="94"/>
      <c r="AD212" s="59"/>
      <c r="AE212" s="94"/>
      <c r="AF212" s="62" t="s">
        <v>466</v>
      </c>
      <c r="AG212" s="59"/>
      <c r="AH212" s="59"/>
      <c r="AI212" s="59"/>
      <c r="AJ212" s="59"/>
    </row>
    <row r="213" spans="1:36" ht="12" x14ac:dyDescent="0.2">
      <c r="A213" s="125"/>
      <c r="B213" s="96"/>
      <c r="C213" s="195" t="s">
        <v>375</v>
      </c>
      <c r="D213" s="195"/>
      <c r="E213" s="195"/>
      <c r="F213" s="195"/>
      <c r="G213" s="195"/>
      <c r="H213" s="195"/>
      <c r="I213" s="195"/>
      <c r="J213" s="195"/>
      <c r="K213" s="195"/>
      <c r="L213" s="195"/>
      <c r="M213" s="195"/>
      <c r="N213" s="201"/>
      <c r="P213" s="59"/>
      <c r="Q213" s="59"/>
      <c r="R213" s="59"/>
      <c r="S213" s="59"/>
      <c r="T213" s="59"/>
      <c r="U213" s="59"/>
      <c r="V213" s="88"/>
      <c r="W213" s="94"/>
      <c r="X213" s="59"/>
      <c r="Y213" s="59"/>
      <c r="Z213" s="59"/>
      <c r="AA213" s="94"/>
      <c r="AB213" s="62" t="s">
        <v>375</v>
      </c>
      <c r="AC213" s="94"/>
      <c r="AD213" s="59"/>
      <c r="AE213" s="94"/>
      <c r="AF213" s="59"/>
      <c r="AG213" s="59"/>
      <c r="AH213" s="59"/>
      <c r="AI213" s="59"/>
      <c r="AJ213" s="59"/>
    </row>
    <row r="214" spans="1:36" ht="22.5" x14ac:dyDescent="0.2">
      <c r="A214" s="89" t="s">
        <v>481</v>
      </c>
      <c r="B214" s="90" t="s">
        <v>389</v>
      </c>
      <c r="C214" s="197" t="s">
        <v>651</v>
      </c>
      <c r="D214" s="197"/>
      <c r="E214" s="197"/>
      <c r="F214" s="91" t="s">
        <v>252</v>
      </c>
      <c r="G214" s="91"/>
      <c r="H214" s="91"/>
      <c r="I214" s="91" t="s">
        <v>134</v>
      </c>
      <c r="J214" s="92">
        <v>51.46</v>
      </c>
      <c r="K214" s="91" t="s">
        <v>253</v>
      </c>
      <c r="L214" s="92">
        <v>52.49</v>
      </c>
      <c r="M214" s="91"/>
      <c r="N214" s="93"/>
      <c r="P214" s="59"/>
      <c r="Q214" s="59"/>
      <c r="R214" s="59"/>
      <c r="S214" s="59"/>
      <c r="T214" s="59"/>
      <c r="U214" s="59"/>
      <c r="V214" s="88"/>
      <c r="W214" s="94" t="s">
        <v>651</v>
      </c>
      <c r="X214" s="59"/>
      <c r="Y214" s="59"/>
      <c r="Z214" s="59"/>
      <c r="AA214" s="94"/>
      <c r="AB214" s="59"/>
      <c r="AC214" s="94"/>
      <c r="AD214" s="59"/>
      <c r="AE214" s="94"/>
      <c r="AF214" s="59"/>
      <c r="AG214" s="59"/>
      <c r="AH214" s="59"/>
      <c r="AI214" s="59"/>
      <c r="AJ214" s="59"/>
    </row>
    <row r="215" spans="1:36" ht="12" x14ac:dyDescent="0.2">
      <c r="A215" s="103"/>
      <c r="B215" s="104"/>
      <c r="C215" s="67" t="s">
        <v>254</v>
      </c>
      <c r="D215" s="105"/>
      <c r="E215" s="105"/>
      <c r="F215" s="106"/>
      <c r="G215" s="106"/>
      <c r="H215" s="106"/>
      <c r="I215" s="106"/>
      <c r="J215" s="107"/>
      <c r="K215" s="106"/>
      <c r="L215" s="107"/>
      <c r="M215" s="108"/>
      <c r="N215" s="109"/>
      <c r="P215" s="59"/>
      <c r="Q215" s="59"/>
      <c r="R215" s="59"/>
      <c r="S215" s="59"/>
      <c r="T215" s="59"/>
      <c r="U215" s="59"/>
      <c r="V215" s="88"/>
      <c r="W215" s="94"/>
      <c r="X215" s="59"/>
      <c r="Y215" s="59"/>
      <c r="Z215" s="59"/>
      <c r="AA215" s="94"/>
      <c r="AB215" s="59"/>
      <c r="AC215" s="94"/>
      <c r="AD215" s="59"/>
      <c r="AE215" s="94"/>
      <c r="AF215" s="59"/>
      <c r="AG215" s="59"/>
      <c r="AH215" s="59"/>
      <c r="AI215" s="59"/>
      <c r="AJ215" s="59"/>
    </row>
    <row r="216" spans="1:36" ht="12" x14ac:dyDescent="0.2">
      <c r="A216" s="110"/>
      <c r="B216" s="111"/>
      <c r="C216" s="195" t="s">
        <v>652</v>
      </c>
      <c r="D216" s="195"/>
      <c r="E216" s="195"/>
      <c r="F216" s="195"/>
      <c r="G216" s="195"/>
      <c r="H216" s="195"/>
      <c r="I216" s="195"/>
      <c r="J216" s="195"/>
      <c r="K216" s="195"/>
      <c r="L216" s="195"/>
      <c r="M216" s="195"/>
      <c r="N216" s="201"/>
      <c r="P216" s="59"/>
      <c r="Q216" s="59"/>
      <c r="R216" s="59"/>
      <c r="S216" s="59"/>
      <c r="T216" s="59"/>
      <c r="U216" s="59"/>
      <c r="V216" s="88"/>
      <c r="W216" s="94"/>
      <c r="X216" s="59"/>
      <c r="Y216" s="59"/>
      <c r="Z216" s="59"/>
      <c r="AA216" s="94"/>
      <c r="AB216" s="59"/>
      <c r="AC216" s="94"/>
      <c r="AD216" s="59"/>
      <c r="AE216" s="94"/>
      <c r="AF216" s="62" t="s">
        <v>652</v>
      </c>
      <c r="AG216" s="59"/>
      <c r="AH216" s="59"/>
      <c r="AI216" s="59"/>
      <c r="AJ216" s="59"/>
    </row>
    <row r="217" spans="1:36" ht="12" x14ac:dyDescent="0.2">
      <c r="A217" s="125"/>
      <c r="B217" s="96"/>
      <c r="C217" s="195" t="s">
        <v>375</v>
      </c>
      <c r="D217" s="195"/>
      <c r="E217" s="195"/>
      <c r="F217" s="195"/>
      <c r="G217" s="195"/>
      <c r="H217" s="195"/>
      <c r="I217" s="195"/>
      <c r="J217" s="195"/>
      <c r="K217" s="195"/>
      <c r="L217" s="195"/>
      <c r="M217" s="195"/>
      <c r="N217" s="201"/>
      <c r="P217" s="59"/>
      <c r="Q217" s="59"/>
      <c r="R217" s="59"/>
      <c r="S217" s="59"/>
      <c r="T217" s="59"/>
      <c r="U217" s="59"/>
      <c r="V217" s="88"/>
      <c r="W217" s="94"/>
      <c r="X217" s="59"/>
      <c r="Y217" s="59"/>
      <c r="Z217" s="59"/>
      <c r="AA217" s="94"/>
      <c r="AB217" s="62" t="s">
        <v>375</v>
      </c>
      <c r="AC217" s="94"/>
      <c r="AD217" s="59"/>
      <c r="AE217" s="94"/>
      <c r="AF217" s="59"/>
      <c r="AG217" s="59"/>
      <c r="AH217" s="59"/>
      <c r="AI217" s="59"/>
      <c r="AJ217" s="59"/>
    </row>
    <row r="218" spans="1:36" ht="22.5" x14ac:dyDescent="0.2">
      <c r="A218" s="89" t="s">
        <v>477</v>
      </c>
      <c r="B218" s="90" t="s">
        <v>402</v>
      </c>
      <c r="C218" s="197" t="s">
        <v>653</v>
      </c>
      <c r="D218" s="197"/>
      <c r="E218" s="197"/>
      <c r="F218" s="91" t="s">
        <v>252</v>
      </c>
      <c r="G218" s="91"/>
      <c r="H218" s="91"/>
      <c r="I218" s="91" t="s">
        <v>134</v>
      </c>
      <c r="J218" s="92">
        <v>53.44</v>
      </c>
      <c r="K218" s="91" t="s">
        <v>253</v>
      </c>
      <c r="L218" s="92">
        <v>54.51</v>
      </c>
      <c r="M218" s="91"/>
      <c r="N218" s="93"/>
      <c r="P218" s="59"/>
      <c r="Q218" s="59"/>
      <c r="R218" s="59"/>
      <c r="S218" s="59"/>
      <c r="T218" s="59"/>
      <c r="U218" s="59"/>
      <c r="V218" s="88"/>
      <c r="W218" s="94" t="s">
        <v>653</v>
      </c>
      <c r="X218" s="59"/>
      <c r="Y218" s="59"/>
      <c r="Z218" s="59"/>
      <c r="AA218" s="94"/>
      <c r="AB218" s="59"/>
      <c r="AC218" s="94"/>
      <c r="AD218" s="59"/>
      <c r="AE218" s="94"/>
      <c r="AF218" s="59"/>
      <c r="AG218" s="59"/>
      <c r="AH218" s="59"/>
      <c r="AI218" s="59"/>
      <c r="AJ218" s="59"/>
    </row>
    <row r="219" spans="1:36" ht="12" x14ac:dyDescent="0.2">
      <c r="A219" s="103"/>
      <c r="B219" s="104"/>
      <c r="C219" s="67" t="s">
        <v>254</v>
      </c>
      <c r="D219" s="105"/>
      <c r="E219" s="105"/>
      <c r="F219" s="106"/>
      <c r="G219" s="106"/>
      <c r="H219" s="106"/>
      <c r="I219" s="106"/>
      <c r="J219" s="107"/>
      <c r="K219" s="106"/>
      <c r="L219" s="107"/>
      <c r="M219" s="108"/>
      <c r="N219" s="109"/>
      <c r="P219" s="59"/>
      <c r="Q219" s="59"/>
      <c r="R219" s="59"/>
      <c r="S219" s="59"/>
      <c r="T219" s="59"/>
      <c r="U219" s="59"/>
      <c r="V219" s="88"/>
      <c r="W219" s="94"/>
      <c r="X219" s="59"/>
      <c r="Y219" s="59"/>
      <c r="Z219" s="59"/>
      <c r="AA219" s="94"/>
      <c r="AB219" s="59"/>
      <c r="AC219" s="94"/>
      <c r="AD219" s="59"/>
      <c r="AE219" s="94"/>
      <c r="AF219" s="59"/>
      <c r="AG219" s="59"/>
      <c r="AH219" s="59"/>
      <c r="AI219" s="59"/>
      <c r="AJ219" s="59"/>
    </row>
    <row r="220" spans="1:36" ht="12" x14ac:dyDescent="0.2">
      <c r="A220" s="110"/>
      <c r="B220" s="111"/>
      <c r="C220" s="195" t="s">
        <v>654</v>
      </c>
      <c r="D220" s="195"/>
      <c r="E220" s="195"/>
      <c r="F220" s="195"/>
      <c r="G220" s="195"/>
      <c r="H220" s="195"/>
      <c r="I220" s="195"/>
      <c r="J220" s="195"/>
      <c r="K220" s="195"/>
      <c r="L220" s="195"/>
      <c r="M220" s="195"/>
      <c r="N220" s="201"/>
      <c r="P220" s="59"/>
      <c r="Q220" s="59"/>
      <c r="R220" s="59"/>
      <c r="S220" s="59"/>
      <c r="T220" s="59"/>
      <c r="U220" s="59"/>
      <c r="V220" s="88"/>
      <c r="W220" s="94"/>
      <c r="X220" s="59"/>
      <c r="Y220" s="59"/>
      <c r="Z220" s="59"/>
      <c r="AA220" s="94"/>
      <c r="AB220" s="59"/>
      <c r="AC220" s="94"/>
      <c r="AD220" s="59"/>
      <c r="AE220" s="94"/>
      <c r="AF220" s="62" t="s">
        <v>654</v>
      </c>
      <c r="AG220" s="59"/>
      <c r="AH220" s="59"/>
      <c r="AI220" s="59"/>
      <c r="AJ220" s="59"/>
    </row>
    <row r="221" spans="1:36" ht="12" x14ac:dyDescent="0.2">
      <c r="A221" s="125"/>
      <c r="B221" s="96"/>
      <c r="C221" s="195" t="s">
        <v>375</v>
      </c>
      <c r="D221" s="195"/>
      <c r="E221" s="195"/>
      <c r="F221" s="195"/>
      <c r="G221" s="195"/>
      <c r="H221" s="195"/>
      <c r="I221" s="195"/>
      <c r="J221" s="195"/>
      <c r="K221" s="195"/>
      <c r="L221" s="195"/>
      <c r="M221" s="195"/>
      <c r="N221" s="201"/>
      <c r="P221" s="59"/>
      <c r="Q221" s="59"/>
      <c r="R221" s="59"/>
      <c r="S221" s="59"/>
      <c r="T221" s="59"/>
      <c r="U221" s="59"/>
      <c r="V221" s="88"/>
      <c r="W221" s="94"/>
      <c r="X221" s="59"/>
      <c r="Y221" s="59"/>
      <c r="Z221" s="59"/>
      <c r="AA221" s="94"/>
      <c r="AB221" s="62" t="s">
        <v>375</v>
      </c>
      <c r="AC221" s="94"/>
      <c r="AD221" s="59"/>
      <c r="AE221" s="94"/>
      <c r="AF221" s="59"/>
      <c r="AG221" s="59"/>
      <c r="AH221" s="59"/>
      <c r="AI221" s="59"/>
      <c r="AJ221" s="59"/>
    </row>
    <row r="222" spans="1:36" ht="22.5" x14ac:dyDescent="0.2">
      <c r="A222" s="89" t="s">
        <v>473</v>
      </c>
      <c r="B222" s="90" t="s">
        <v>402</v>
      </c>
      <c r="C222" s="197" t="s">
        <v>655</v>
      </c>
      <c r="D222" s="197"/>
      <c r="E222" s="197"/>
      <c r="F222" s="91" t="s">
        <v>252</v>
      </c>
      <c r="G222" s="91"/>
      <c r="H222" s="91"/>
      <c r="I222" s="91" t="s">
        <v>139</v>
      </c>
      <c r="J222" s="92">
        <v>45.8</v>
      </c>
      <c r="K222" s="91" t="s">
        <v>253</v>
      </c>
      <c r="L222" s="92">
        <v>93.43</v>
      </c>
      <c r="M222" s="91"/>
      <c r="N222" s="93"/>
      <c r="P222" s="59"/>
      <c r="Q222" s="59"/>
      <c r="R222" s="59"/>
      <c r="S222" s="59"/>
      <c r="T222" s="59"/>
      <c r="U222" s="59"/>
      <c r="V222" s="88"/>
      <c r="W222" s="94" t="s">
        <v>655</v>
      </c>
      <c r="X222" s="59"/>
      <c r="Y222" s="59"/>
      <c r="Z222" s="59"/>
      <c r="AA222" s="94"/>
      <c r="AB222" s="59"/>
      <c r="AC222" s="94"/>
      <c r="AD222" s="59"/>
      <c r="AE222" s="94"/>
      <c r="AF222" s="59"/>
      <c r="AG222" s="59"/>
      <c r="AH222" s="59"/>
      <c r="AI222" s="59"/>
      <c r="AJ222" s="59"/>
    </row>
    <row r="223" spans="1:36" ht="12" x14ac:dyDescent="0.2">
      <c r="A223" s="103"/>
      <c r="B223" s="104"/>
      <c r="C223" s="67" t="s">
        <v>254</v>
      </c>
      <c r="D223" s="105"/>
      <c r="E223" s="105"/>
      <c r="F223" s="106"/>
      <c r="G223" s="106"/>
      <c r="H223" s="106"/>
      <c r="I223" s="106"/>
      <c r="J223" s="107"/>
      <c r="K223" s="106"/>
      <c r="L223" s="107"/>
      <c r="M223" s="108"/>
      <c r="N223" s="109"/>
      <c r="P223" s="59"/>
      <c r="Q223" s="59"/>
      <c r="R223" s="59"/>
      <c r="S223" s="59"/>
      <c r="T223" s="59"/>
      <c r="U223" s="59"/>
      <c r="V223" s="88"/>
      <c r="W223" s="94"/>
      <c r="X223" s="59"/>
      <c r="Y223" s="59"/>
      <c r="Z223" s="59"/>
      <c r="AA223" s="94"/>
      <c r="AB223" s="59"/>
      <c r="AC223" s="94"/>
      <c r="AD223" s="59"/>
      <c r="AE223" s="94"/>
      <c r="AF223" s="59"/>
      <c r="AG223" s="59"/>
      <c r="AH223" s="59"/>
      <c r="AI223" s="59"/>
      <c r="AJ223" s="59"/>
    </row>
    <row r="224" spans="1:36" ht="12" x14ac:dyDescent="0.2">
      <c r="A224" s="110"/>
      <c r="B224" s="111"/>
      <c r="C224" s="195" t="s">
        <v>656</v>
      </c>
      <c r="D224" s="195"/>
      <c r="E224" s="195"/>
      <c r="F224" s="195"/>
      <c r="G224" s="195"/>
      <c r="H224" s="195"/>
      <c r="I224" s="195"/>
      <c r="J224" s="195"/>
      <c r="K224" s="195"/>
      <c r="L224" s="195"/>
      <c r="M224" s="195"/>
      <c r="N224" s="201"/>
      <c r="P224" s="59"/>
      <c r="Q224" s="59"/>
      <c r="R224" s="59"/>
      <c r="S224" s="59"/>
      <c r="T224" s="59"/>
      <c r="U224" s="59"/>
      <c r="V224" s="88"/>
      <c r="W224" s="94"/>
      <c r="X224" s="59"/>
      <c r="Y224" s="59"/>
      <c r="Z224" s="59"/>
      <c r="AA224" s="94"/>
      <c r="AB224" s="59"/>
      <c r="AC224" s="94"/>
      <c r="AD224" s="59"/>
      <c r="AE224" s="94"/>
      <c r="AF224" s="62" t="s">
        <v>656</v>
      </c>
      <c r="AG224" s="59"/>
      <c r="AH224" s="59"/>
      <c r="AI224" s="59"/>
      <c r="AJ224" s="59"/>
    </row>
    <row r="225" spans="1:36" ht="12" x14ac:dyDescent="0.2">
      <c r="A225" s="125"/>
      <c r="B225" s="96"/>
      <c r="C225" s="195" t="s">
        <v>375</v>
      </c>
      <c r="D225" s="195"/>
      <c r="E225" s="195"/>
      <c r="F225" s="195"/>
      <c r="G225" s="195"/>
      <c r="H225" s="195"/>
      <c r="I225" s="195"/>
      <c r="J225" s="195"/>
      <c r="K225" s="195"/>
      <c r="L225" s="195"/>
      <c r="M225" s="195"/>
      <c r="N225" s="201"/>
      <c r="P225" s="59"/>
      <c r="Q225" s="59"/>
      <c r="R225" s="59"/>
      <c r="S225" s="59"/>
      <c r="T225" s="59"/>
      <c r="U225" s="59"/>
      <c r="V225" s="88"/>
      <c r="W225" s="94"/>
      <c r="X225" s="59"/>
      <c r="Y225" s="59"/>
      <c r="Z225" s="59"/>
      <c r="AA225" s="94"/>
      <c r="AB225" s="62" t="s">
        <v>375</v>
      </c>
      <c r="AC225" s="94"/>
      <c r="AD225" s="59"/>
      <c r="AE225" s="94"/>
      <c r="AF225" s="59"/>
      <c r="AG225" s="59"/>
      <c r="AH225" s="59"/>
      <c r="AI225" s="59"/>
      <c r="AJ225" s="59"/>
    </row>
    <row r="226" spans="1:36" ht="22.5" x14ac:dyDescent="0.2">
      <c r="A226" s="89" t="s">
        <v>469</v>
      </c>
      <c r="B226" s="90" t="s">
        <v>402</v>
      </c>
      <c r="C226" s="197" t="s">
        <v>657</v>
      </c>
      <c r="D226" s="197"/>
      <c r="E226" s="197"/>
      <c r="F226" s="91" t="s">
        <v>252</v>
      </c>
      <c r="G226" s="91"/>
      <c r="H226" s="91"/>
      <c r="I226" s="91" t="s">
        <v>134</v>
      </c>
      <c r="J226" s="92">
        <v>22.9</v>
      </c>
      <c r="K226" s="91" t="s">
        <v>253</v>
      </c>
      <c r="L226" s="92">
        <v>23.36</v>
      </c>
      <c r="M226" s="91"/>
      <c r="N226" s="93"/>
      <c r="P226" s="59"/>
      <c r="Q226" s="59"/>
      <c r="R226" s="59"/>
      <c r="S226" s="59"/>
      <c r="T226" s="59"/>
      <c r="U226" s="59"/>
      <c r="V226" s="88"/>
      <c r="W226" s="94" t="s">
        <v>657</v>
      </c>
      <c r="X226" s="59"/>
      <c r="Y226" s="59"/>
      <c r="Z226" s="59"/>
      <c r="AA226" s="94"/>
      <c r="AB226" s="59"/>
      <c r="AC226" s="94"/>
      <c r="AD226" s="59"/>
      <c r="AE226" s="94"/>
      <c r="AF226" s="59"/>
      <c r="AG226" s="59"/>
      <c r="AH226" s="59"/>
      <c r="AI226" s="59"/>
      <c r="AJ226" s="59"/>
    </row>
    <row r="227" spans="1:36" ht="12" x14ac:dyDescent="0.2">
      <c r="A227" s="103"/>
      <c r="B227" s="104"/>
      <c r="C227" s="67" t="s">
        <v>254</v>
      </c>
      <c r="D227" s="105"/>
      <c r="E227" s="105"/>
      <c r="F227" s="106"/>
      <c r="G227" s="106"/>
      <c r="H227" s="106"/>
      <c r="I227" s="106"/>
      <c r="J227" s="107"/>
      <c r="K227" s="106"/>
      <c r="L227" s="107"/>
      <c r="M227" s="108"/>
      <c r="N227" s="109"/>
      <c r="P227" s="59"/>
      <c r="Q227" s="59"/>
      <c r="R227" s="59"/>
      <c r="S227" s="59"/>
      <c r="T227" s="59"/>
      <c r="U227" s="59"/>
      <c r="V227" s="88"/>
      <c r="W227" s="94"/>
      <c r="X227" s="59"/>
      <c r="Y227" s="59"/>
      <c r="Z227" s="59"/>
      <c r="AA227" s="94"/>
      <c r="AB227" s="59"/>
      <c r="AC227" s="94"/>
      <c r="AD227" s="59"/>
      <c r="AE227" s="94"/>
      <c r="AF227" s="59"/>
      <c r="AG227" s="59"/>
      <c r="AH227" s="59"/>
      <c r="AI227" s="59"/>
      <c r="AJ227" s="59"/>
    </row>
    <row r="228" spans="1:36" ht="12" x14ac:dyDescent="0.2">
      <c r="A228" s="110"/>
      <c r="B228" s="111"/>
      <c r="C228" s="195" t="s">
        <v>658</v>
      </c>
      <c r="D228" s="195"/>
      <c r="E228" s="195"/>
      <c r="F228" s="195"/>
      <c r="G228" s="195"/>
      <c r="H228" s="195"/>
      <c r="I228" s="195"/>
      <c r="J228" s="195"/>
      <c r="K228" s="195"/>
      <c r="L228" s="195"/>
      <c r="M228" s="195"/>
      <c r="N228" s="201"/>
      <c r="P228" s="59"/>
      <c r="Q228" s="59"/>
      <c r="R228" s="59"/>
      <c r="S228" s="59"/>
      <c r="T228" s="59"/>
      <c r="U228" s="59"/>
      <c r="V228" s="88"/>
      <c r="W228" s="94"/>
      <c r="X228" s="59"/>
      <c r="Y228" s="59"/>
      <c r="Z228" s="59"/>
      <c r="AA228" s="94"/>
      <c r="AB228" s="59"/>
      <c r="AC228" s="94"/>
      <c r="AD228" s="59"/>
      <c r="AE228" s="94"/>
      <c r="AF228" s="62" t="s">
        <v>658</v>
      </c>
      <c r="AG228" s="59"/>
      <c r="AH228" s="59"/>
      <c r="AI228" s="59"/>
      <c r="AJ228" s="59"/>
    </row>
    <row r="229" spans="1:36" ht="12" x14ac:dyDescent="0.2">
      <c r="A229" s="125"/>
      <c r="B229" s="96"/>
      <c r="C229" s="195" t="s">
        <v>375</v>
      </c>
      <c r="D229" s="195"/>
      <c r="E229" s="195"/>
      <c r="F229" s="195"/>
      <c r="G229" s="195"/>
      <c r="H229" s="195"/>
      <c r="I229" s="195"/>
      <c r="J229" s="195"/>
      <c r="K229" s="195"/>
      <c r="L229" s="195"/>
      <c r="M229" s="195"/>
      <c r="N229" s="201"/>
      <c r="P229" s="59"/>
      <c r="Q229" s="59"/>
      <c r="R229" s="59"/>
      <c r="S229" s="59"/>
      <c r="T229" s="59"/>
      <c r="U229" s="59"/>
      <c r="V229" s="88"/>
      <c r="W229" s="94"/>
      <c r="X229" s="59"/>
      <c r="Y229" s="59"/>
      <c r="Z229" s="59"/>
      <c r="AA229" s="94"/>
      <c r="AB229" s="62" t="s">
        <v>375</v>
      </c>
      <c r="AC229" s="94"/>
      <c r="AD229" s="59"/>
      <c r="AE229" s="94"/>
      <c r="AF229" s="59"/>
      <c r="AG229" s="59"/>
      <c r="AH229" s="59"/>
      <c r="AI229" s="59"/>
      <c r="AJ229" s="59"/>
    </row>
    <row r="230" spans="1:36" ht="22.5" x14ac:dyDescent="0.2">
      <c r="A230" s="89" t="s">
        <v>465</v>
      </c>
      <c r="B230" s="90" t="s">
        <v>402</v>
      </c>
      <c r="C230" s="197" t="s">
        <v>659</v>
      </c>
      <c r="D230" s="197"/>
      <c r="E230" s="197"/>
      <c r="F230" s="91" t="s">
        <v>252</v>
      </c>
      <c r="G230" s="91"/>
      <c r="H230" s="91"/>
      <c r="I230" s="91" t="s">
        <v>134</v>
      </c>
      <c r="J230" s="92">
        <v>10.029999999999999</v>
      </c>
      <c r="K230" s="91" t="s">
        <v>253</v>
      </c>
      <c r="L230" s="92">
        <v>10.23</v>
      </c>
      <c r="M230" s="91"/>
      <c r="N230" s="93"/>
      <c r="P230" s="59"/>
      <c r="Q230" s="59"/>
      <c r="R230" s="59"/>
      <c r="S230" s="59"/>
      <c r="T230" s="59"/>
      <c r="U230" s="59"/>
      <c r="V230" s="88"/>
      <c r="W230" s="94" t="s">
        <v>659</v>
      </c>
      <c r="X230" s="59"/>
      <c r="Y230" s="59"/>
      <c r="Z230" s="59"/>
      <c r="AA230" s="94"/>
      <c r="AB230" s="59"/>
      <c r="AC230" s="94"/>
      <c r="AD230" s="59"/>
      <c r="AE230" s="94"/>
      <c r="AF230" s="59"/>
      <c r="AG230" s="59"/>
      <c r="AH230" s="59"/>
      <c r="AI230" s="59"/>
      <c r="AJ230" s="59"/>
    </row>
    <row r="231" spans="1:36" ht="12" x14ac:dyDescent="0.2">
      <c r="A231" s="103"/>
      <c r="B231" s="104"/>
      <c r="C231" s="67" t="s">
        <v>254</v>
      </c>
      <c r="D231" s="105"/>
      <c r="E231" s="105"/>
      <c r="F231" s="106"/>
      <c r="G231" s="106"/>
      <c r="H231" s="106"/>
      <c r="I231" s="106"/>
      <c r="J231" s="107"/>
      <c r="K231" s="106"/>
      <c r="L231" s="107"/>
      <c r="M231" s="108"/>
      <c r="N231" s="109"/>
      <c r="P231" s="59"/>
      <c r="Q231" s="59"/>
      <c r="R231" s="59"/>
      <c r="S231" s="59"/>
      <c r="T231" s="59"/>
      <c r="U231" s="59"/>
      <c r="V231" s="88"/>
      <c r="W231" s="94"/>
      <c r="X231" s="59"/>
      <c r="Y231" s="59"/>
      <c r="Z231" s="59"/>
      <c r="AA231" s="94"/>
      <c r="AB231" s="59"/>
      <c r="AC231" s="94"/>
      <c r="AD231" s="59"/>
      <c r="AE231" s="94"/>
      <c r="AF231" s="59"/>
      <c r="AG231" s="59"/>
      <c r="AH231" s="59"/>
      <c r="AI231" s="59"/>
      <c r="AJ231" s="59"/>
    </row>
    <row r="232" spans="1:36" ht="12" x14ac:dyDescent="0.2">
      <c r="A232" s="110"/>
      <c r="B232" s="111"/>
      <c r="C232" s="195" t="s">
        <v>660</v>
      </c>
      <c r="D232" s="195"/>
      <c r="E232" s="195"/>
      <c r="F232" s="195"/>
      <c r="G232" s="195"/>
      <c r="H232" s="195"/>
      <c r="I232" s="195"/>
      <c r="J232" s="195"/>
      <c r="K232" s="195"/>
      <c r="L232" s="195"/>
      <c r="M232" s="195"/>
      <c r="N232" s="201"/>
      <c r="P232" s="59"/>
      <c r="Q232" s="59"/>
      <c r="R232" s="59"/>
      <c r="S232" s="59"/>
      <c r="T232" s="59"/>
      <c r="U232" s="59"/>
      <c r="V232" s="88"/>
      <c r="W232" s="94"/>
      <c r="X232" s="59"/>
      <c r="Y232" s="59"/>
      <c r="Z232" s="59"/>
      <c r="AA232" s="94"/>
      <c r="AB232" s="59"/>
      <c r="AC232" s="94"/>
      <c r="AD232" s="59"/>
      <c r="AE232" s="94"/>
      <c r="AF232" s="62" t="s">
        <v>660</v>
      </c>
      <c r="AG232" s="59"/>
      <c r="AH232" s="59"/>
      <c r="AI232" s="59"/>
      <c r="AJ232" s="59"/>
    </row>
    <row r="233" spans="1:36" ht="12" x14ac:dyDescent="0.2">
      <c r="A233" s="125"/>
      <c r="B233" s="96"/>
      <c r="C233" s="195" t="s">
        <v>375</v>
      </c>
      <c r="D233" s="195"/>
      <c r="E233" s="195"/>
      <c r="F233" s="195"/>
      <c r="G233" s="195"/>
      <c r="H233" s="195"/>
      <c r="I233" s="195"/>
      <c r="J233" s="195"/>
      <c r="K233" s="195"/>
      <c r="L233" s="195"/>
      <c r="M233" s="195"/>
      <c r="N233" s="201"/>
      <c r="P233" s="59"/>
      <c r="Q233" s="59"/>
      <c r="R233" s="59"/>
      <c r="S233" s="59"/>
      <c r="T233" s="59"/>
      <c r="U233" s="59"/>
      <c r="V233" s="88"/>
      <c r="W233" s="94"/>
      <c r="X233" s="59"/>
      <c r="Y233" s="59"/>
      <c r="Z233" s="59"/>
      <c r="AA233" s="94"/>
      <c r="AB233" s="62" t="s">
        <v>375</v>
      </c>
      <c r="AC233" s="94"/>
      <c r="AD233" s="59"/>
      <c r="AE233" s="94"/>
      <c r="AF233" s="59"/>
      <c r="AG233" s="59"/>
      <c r="AH233" s="59"/>
      <c r="AI233" s="59"/>
      <c r="AJ233" s="59"/>
    </row>
    <row r="234" spans="1:36" ht="22.5" x14ac:dyDescent="0.2">
      <c r="A234" s="89" t="s">
        <v>461</v>
      </c>
      <c r="B234" s="90" t="s">
        <v>402</v>
      </c>
      <c r="C234" s="197" t="s">
        <v>661</v>
      </c>
      <c r="D234" s="197"/>
      <c r="E234" s="197"/>
      <c r="F234" s="91" t="s">
        <v>252</v>
      </c>
      <c r="G234" s="91"/>
      <c r="H234" s="91"/>
      <c r="I234" s="91" t="s">
        <v>134</v>
      </c>
      <c r="J234" s="92">
        <v>1.27</v>
      </c>
      <c r="K234" s="91" t="s">
        <v>253</v>
      </c>
      <c r="L234" s="92">
        <v>1.3</v>
      </c>
      <c r="M234" s="91"/>
      <c r="N234" s="93"/>
      <c r="P234" s="59"/>
      <c r="Q234" s="59"/>
      <c r="R234" s="59"/>
      <c r="S234" s="59"/>
      <c r="T234" s="59"/>
      <c r="U234" s="59"/>
      <c r="V234" s="88"/>
      <c r="W234" s="94" t="s">
        <v>661</v>
      </c>
      <c r="X234" s="59"/>
      <c r="Y234" s="59"/>
      <c r="Z234" s="59"/>
      <c r="AA234" s="94"/>
      <c r="AB234" s="59"/>
      <c r="AC234" s="94"/>
      <c r="AD234" s="59"/>
      <c r="AE234" s="94"/>
      <c r="AF234" s="59"/>
      <c r="AG234" s="59"/>
      <c r="AH234" s="59"/>
      <c r="AI234" s="59"/>
      <c r="AJ234" s="59"/>
    </row>
    <row r="235" spans="1:36" ht="12" x14ac:dyDescent="0.2">
      <c r="A235" s="103"/>
      <c r="B235" s="104"/>
      <c r="C235" s="67" t="s">
        <v>254</v>
      </c>
      <c r="D235" s="105"/>
      <c r="E235" s="105"/>
      <c r="F235" s="106"/>
      <c r="G235" s="106"/>
      <c r="H235" s="106"/>
      <c r="I235" s="106"/>
      <c r="J235" s="107"/>
      <c r="K235" s="106"/>
      <c r="L235" s="107"/>
      <c r="M235" s="108"/>
      <c r="N235" s="109"/>
      <c r="P235" s="59"/>
      <c r="Q235" s="59"/>
      <c r="R235" s="59"/>
      <c r="S235" s="59"/>
      <c r="T235" s="59"/>
      <c r="U235" s="59"/>
      <c r="V235" s="88"/>
      <c r="W235" s="94"/>
      <c r="X235" s="59"/>
      <c r="Y235" s="59"/>
      <c r="Z235" s="59"/>
      <c r="AA235" s="94"/>
      <c r="AB235" s="59"/>
      <c r="AC235" s="94"/>
      <c r="AD235" s="59"/>
      <c r="AE235" s="94"/>
      <c r="AF235" s="59"/>
      <c r="AG235" s="59"/>
      <c r="AH235" s="59"/>
      <c r="AI235" s="59"/>
      <c r="AJ235" s="59"/>
    </row>
    <row r="236" spans="1:36" ht="12" x14ac:dyDescent="0.2">
      <c r="A236" s="110"/>
      <c r="B236" s="111"/>
      <c r="C236" s="195" t="s">
        <v>662</v>
      </c>
      <c r="D236" s="195"/>
      <c r="E236" s="195"/>
      <c r="F236" s="195"/>
      <c r="G236" s="195"/>
      <c r="H236" s="195"/>
      <c r="I236" s="195"/>
      <c r="J236" s="195"/>
      <c r="K236" s="195"/>
      <c r="L236" s="195"/>
      <c r="M236" s="195"/>
      <c r="N236" s="201"/>
      <c r="P236" s="59"/>
      <c r="Q236" s="59"/>
      <c r="R236" s="59"/>
      <c r="S236" s="59"/>
      <c r="T236" s="59"/>
      <c r="U236" s="59"/>
      <c r="V236" s="88"/>
      <c r="W236" s="94"/>
      <c r="X236" s="59"/>
      <c r="Y236" s="59"/>
      <c r="Z236" s="59"/>
      <c r="AA236" s="94"/>
      <c r="AB236" s="59"/>
      <c r="AC236" s="94"/>
      <c r="AD236" s="59"/>
      <c r="AE236" s="94"/>
      <c r="AF236" s="62" t="s">
        <v>662</v>
      </c>
      <c r="AG236" s="59"/>
      <c r="AH236" s="59"/>
      <c r="AI236" s="59"/>
      <c r="AJ236" s="59"/>
    </row>
    <row r="237" spans="1:36" ht="12" x14ac:dyDescent="0.2">
      <c r="A237" s="125"/>
      <c r="B237" s="96"/>
      <c r="C237" s="195" t="s">
        <v>375</v>
      </c>
      <c r="D237" s="195"/>
      <c r="E237" s="195"/>
      <c r="F237" s="195"/>
      <c r="G237" s="195"/>
      <c r="H237" s="195"/>
      <c r="I237" s="195"/>
      <c r="J237" s="195"/>
      <c r="K237" s="195"/>
      <c r="L237" s="195"/>
      <c r="M237" s="195"/>
      <c r="N237" s="201"/>
      <c r="P237" s="59"/>
      <c r="Q237" s="59"/>
      <c r="R237" s="59"/>
      <c r="S237" s="59"/>
      <c r="T237" s="59"/>
      <c r="U237" s="59"/>
      <c r="V237" s="88"/>
      <c r="W237" s="94"/>
      <c r="X237" s="59"/>
      <c r="Y237" s="59"/>
      <c r="Z237" s="59"/>
      <c r="AA237" s="94"/>
      <c r="AB237" s="62" t="s">
        <v>375</v>
      </c>
      <c r="AC237" s="94"/>
      <c r="AD237" s="59"/>
      <c r="AE237" s="94"/>
      <c r="AF237" s="59"/>
      <c r="AG237" s="59"/>
      <c r="AH237" s="59"/>
      <c r="AI237" s="59"/>
      <c r="AJ237" s="59"/>
    </row>
    <row r="238" spans="1:36" ht="22.5" x14ac:dyDescent="0.2">
      <c r="A238" s="89" t="s">
        <v>457</v>
      </c>
      <c r="B238" s="90" t="s">
        <v>380</v>
      </c>
      <c r="C238" s="197" t="s">
        <v>384</v>
      </c>
      <c r="D238" s="197"/>
      <c r="E238" s="197"/>
      <c r="F238" s="91" t="s">
        <v>379</v>
      </c>
      <c r="G238" s="91"/>
      <c r="H238" s="91"/>
      <c r="I238" s="91" t="s">
        <v>385</v>
      </c>
      <c r="J238" s="92">
        <v>10.69</v>
      </c>
      <c r="K238" s="91" t="s">
        <v>253</v>
      </c>
      <c r="L238" s="92">
        <v>63.91</v>
      </c>
      <c r="M238" s="91"/>
      <c r="N238" s="93"/>
      <c r="P238" s="59"/>
      <c r="Q238" s="59"/>
      <c r="R238" s="59"/>
      <c r="S238" s="59"/>
      <c r="T238" s="59"/>
      <c r="U238" s="59"/>
      <c r="V238" s="88"/>
      <c r="W238" s="94" t="s">
        <v>384</v>
      </c>
      <c r="X238" s="59"/>
      <c r="Y238" s="59"/>
      <c r="Z238" s="59"/>
      <c r="AA238" s="94"/>
      <c r="AB238" s="59"/>
      <c r="AC238" s="94"/>
      <c r="AD238" s="59"/>
      <c r="AE238" s="94"/>
      <c r="AF238" s="59"/>
      <c r="AG238" s="59"/>
      <c r="AH238" s="59"/>
      <c r="AI238" s="59"/>
      <c r="AJ238" s="59"/>
    </row>
    <row r="239" spans="1:36" ht="12" x14ac:dyDescent="0.2">
      <c r="A239" s="103"/>
      <c r="B239" s="104"/>
      <c r="C239" s="67" t="s">
        <v>254</v>
      </c>
      <c r="D239" s="105"/>
      <c r="E239" s="105"/>
      <c r="F239" s="106"/>
      <c r="G239" s="106"/>
      <c r="H239" s="106"/>
      <c r="I239" s="106"/>
      <c r="J239" s="107"/>
      <c r="K239" s="106"/>
      <c r="L239" s="107"/>
      <c r="M239" s="108"/>
      <c r="N239" s="109"/>
      <c r="P239" s="59"/>
      <c r="Q239" s="59"/>
      <c r="R239" s="59"/>
      <c r="S239" s="59"/>
      <c r="T239" s="59"/>
      <c r="U239" s="59"/>
      <c r="V239" s="88"/>
      <c r="W239" s="94"/>
      <c r="X239" s="59"/>
      <c r="Y239" s="59"/>
      <c r="Z239" s="59"/>
      <c r="AA239" s="94"/>
      <c r="AB239" s="59"/>
      <c r="AC239" s="94"/>
      <c r="AD239" s="59"/>
      <c r="AE239" s="94"/>
      <c r="AF239" s="59"/>
      <c r="AG239" s="59"/>
      <c r="AH239" s="59"/>
      <c r="AI239" s="59"/>
      <c r="AJ239" s="59"/>
    </row>
    <row r="240" spans="1:36" ht="12" x14ac:dyDescent="0.2">
      <c r="A240" s="110"/>
      <c r="B240" s="111"/>
      <c r="C240" s="195" t="s">
        <v>383</v>
      </c>
      <c r="D240" s="195"/>
      <c r="E240" s="195"/>
      <c r="F240" s="195"/>
      <c r="G240" s="195"/>
      <c r="H240" s="195"/>
      <c r="I240" s="195"/>
      <c r="J240" s="195"/>
      <c r="K240" s="195"/>
      <c r="L240" s="195"/>
      <c r="M240" s="195"/>
      <c r="N240" s="201"/>
      <c r="P240" s="59"/>
      <c r="Q240" s="59"/>
      <c r="R240" s="59"/>
      <c r="S240" s="59"/>
      <c r="T240" s="59"/>
      <c r="U240" s="59"/>
      <c r="V240" s="88"/>
      <c r="W240" s="94"/>
      <c r="X240" s="59"/>
      <c r="Y240" s="59"/>
      <c r="Z240" s="59"/>
      <c r="AA240" s="94"/>
      <c r="AB240" s="59"/>
      <c r="AC240" s="94"/>
      <c r="AD240" s="59"/>
      <c r="AE240" s="94"/>
      <c r="AF240" s="59"/>
      <c r="AG240" s="62" t="s">
        <v>383</v>
      </c>
      <c r="AH240" s="59"/>
      <c r="AI240" s="59"/>
      <c r="AJ240" s="59"/>
    </row>
    <row r="241" spans="1:36" ht="12" x14ac:dyDescent="0.2">
      <c r="A241" s="110"/>
      <c r="B241" s="111"/>
      <c r="C241" s="195" t="s">
        <v>382</v>
      </c>
      <c r="D241" s="195"/>
      <c r="E241" s="195"/>
      <c r="F241" s="195"/>
      <c r="G241" s="195"/>
      <c r="H241" s="195"/>
      <c r="I241" s="195"/>
      <c r="J241" s="195"/>
      <c r="K241" s="195"/>
      <c r="L241" s="195"/>
      <c r="M241" s="195"/>
      <c r="N241" s="201"/>
      <c r="P241" s="59"/>
      <c r="Q241" s="59"/>
      <c r="R241" s="59"/>
      <c r="S241" s="59"/>
      <c r="T241" s="59"/>
      <c r="U241" s="59"/>
      <c r="V241" s="88"/>
      <c r="W241" s="94"/>
      <c r="X241" s="59"/>
      <c r="Y241" s="59"/>
      <c r="Z241" s="59"/>
      <c r="AA241" s="94"/>
      <c r="AB241" s="59"/>
      <c r="AC241" s="94"/>
      <c r="AD241" s="59"/>
      <c r="AE241" s="94"/>
      <c r="AF241" s="62" t="s">
        <v>382</v>
      </c>
      <c r="AG241" s="59"/>
      <c r="AH241" s="59"/>
      <c r="AI241" s="59"/>
      <c r="AJ241" s="59"/>
    </row>
    <row r="242" spans="1:36" ht="12" x14ac:dyDescent="0.2">
      <c r="A242" s="125"/>
      <c r="B242" s="96"/>
      <c r="C242" s="195" t="s">
        <v>375</v>
      </c>
      <c r="D242" s="195"/>
      <c r="E242" s="195"/>
      <c r="F242" s="195"/>
      <c r="G242" s="195"/>
      <c r="H242" s="195"/>
      <c r="I242" s="195"/>
      <c r="J242" s="195"/>
      <c r="K242" s="195"/>
      <c r="L242" s="195"/>
      <c r="M242" s="195"/>
      <c r="N242" s="201"/>
      <c r="P242" s="59"/>
      <c r="Q242" s="59"/>
      <c r="R242" s="59"/>
      <c r="S242" s="59"/>
      <c r="T242" s="59"/>
      <c r="U242" s="59"/>
      <c r="V242" s="88"/>
      <c r="W242" s="94"/>
      <c r="X242" s="59"/>
      <c r="Y242" s="59"/>
      <c r="Z242" s="59"/>
      <c r="AA242" s="94"/>
      <c r="AB242" s="62" t="s">
        <v>375</v>
      </c>
      <c r="AC242" s="94"/>
      <c r="AD242" s="59"/>
      <c r="AE242" s="94"/>
      <c r="AF242" s="59"/>
      <c r="AG242" s="59"/>
      <c r="AH242" s="59"/>
      <c r="AI242" s="59"/>
      <c r="AJ242" s="59"/>
    </row>
    <row r="243" spans="1:36" ht="22.5" x14ac:dyDescent="0.2">
      <c r="A243" s="89" t="s">
        <v>454</v>
      </c>
      <c r="B243" s="90" t="s">
        <v>380</v>
      </c>
      <c r="C243" s="197" t="s">
        <v>378</v>
      </c>
      <c r="D243" s="197"/>
      <c r="E243" s="197"/>
      <c r="F243" s="91" t="s">
        <v>379</v>
      </c>
      <c r="G243" s="91"/>
      <c r="H243" s="91"/>
      <c r="I243" s="91" t="s">
        <v>189</v>
      </c>
      <c r="J243" s="92">
        <v>10.18</v>
      </c>
      <c r="K243" s="91" t="s">
        <v>253</v>
      </c>
      <c r="L243" s="92">
        <v>62.3</v>
      </c>
      <c r="M243" s="91"/>
      <c r="N243" s="93"/>
      <c r="P243" s="59"/>
      <c r="Q243" s="59"/>
      <c r="R243" s="59"/>
      <c r="S243" s="59"/>
      <c r="T243" s="59"/>
      <c r="U243" s="59"/>
      <c r="V243" s="88"/>
      <c r="W243" s="94" t="s">
        <v>378</v>
      </c>
      <c r="X243" s="59"/>
      <c r="Y243" s="59"/>
      <c r="Z243" s="59"/>
      <c r="AA243" s="94"/>
      <c r="AB243" s="59"/>
      <c r="AC243" s="94"/>
      <c r="AD243" s="59"/>
      <c r="AE243" s="94"/>
      <c r="AF243" s="59"/>
      <c r="AG243" s="59"/>
      <c r="AH243" s="59"/>
      <c r="AI243" s="59"/>
      <c r="AJ243" s="59"/>
    </row>
    <row r="244" spans="1:36" ht="12" x14ac:dyDescent="0.2">
      <c r="A244" s="103"/>
      <c r="B244" s="104"/>
      <c r="C244" s="67" t="s">
        <v>254</v>
      </c>
      <c r="D244" s="105"/>
      <c r="E244" s="105"/>
      <c r="F244" s="106"/>
      <c r="G244" s="106"/>
      <c r="H244" s="106"/>
      <c r="I244" s="106"/>
      <c r="J244" s="107"/>
      <c r="K244" s="106"/>
      <c r="L244" s="107"/>
      <c r="M244" s="108"/>
      <c r="N244" s="109"/>
      <c r="P244" s="59"/>
      <c r="Q244" s="59"/>
      <c r="R244" s="59"/>
      <c r="S244" s="59"/>
      <c r="T244" s="59"/>
      <c r="U244" s="59"/>
      <c r="V244" s="88"/>
      <c r="W244" s="94"/>
      <c r="X244" s="59"/>
      <c r="Y244" s="59"/>
      <c r="Z244" s="59"/>
      <c r="AA244" s="94"/>
      <c r="AB244" s="59"/>
      <c r="AC244" s="94"/>
      <c r="AD244" s="59"/>
      <c r="AE244" s="94"/>
      <c r="AF244" s="59"/>
      <c r="AG244" s="59"/>
      <c r="AH244" s="59"/>
      <c r="AI244" s="59"/>
      <c r="AJ244" s="59"/>
    </row>
    <row r="245" spans="1:36" ht="12" x14ac:dyDescent="0.2">
      <c r="A245" s="110"/>
      <c r="B245" s="111"/>
      <c r="C245" s="195" t="s">
        <v>377</v>
      </c>
      <c r="D245" s="195"/>
      <c r="E245" s="195"/>
      <c r="F245" s="195"/>
      <c r="G245" s="195"/>
      <c r="H245" s="195"/>
      <c r="I245" s="195"/>
      <c r="J245" s="195"/>
      <c r="K245" s="195"/>
      <c r="L245" s="195"/>
      <c r="M245" s="195"/>
      <c r="N245" s="201"/>
      <c r="P245" s="59"/>
      <c r="Q245" s="59"/>
      <c r="R245" s="59"/>
      <c r="S245" s="59"/>
      <c r="T245" s="59"/>
      <c r="U245" s="59"/>
      <c r="V245" s="88"/>
      <c r="W245" s="94"/>
      <c r="X245" s="59"/>
      <c r="Y245" s="59"/>
      <c r="Z245" s="59"/>
      <c r="AA245" s="94"/>
      <c r="AB245" s="59"/>
      <c r="AC245" s="94"/>
      <c r="AD245" s="59"/>
      <c r="AE245" s="94"/>
      <c r="AF245" s="59"/>
      <c r="AG245" s="62" t="s">
        <v>377</v>
      </c>
      <c r="AH245" s="59"/>
      <c r="AI245" s="59"/>
      <c r="AJ245" s="59"/>
    </row>
    <row r="246" spans="1:36" ht="12" x14ac:dyDescent="0.2">
      <c r="A246" s="110"/>
      <c r="B246" s="111"/>
      <c r="C246" s="195" t="s">
        <v>376</v>
      </c>
      <c r="D246" s="195"/>
      <c r="E246" s="195"/>
      <c r="F246" s="195"/>
      <c r="G246" s="195"/>
      <c r="H246" s="195"/>
      <c r="I246" s="195"/>
      <c r="J246" s="195"/>
      <c r="K246" s="195"/>
      <c r="L246" s="195"/>
      <c r="M246" s="195"/>
      <c r="N246" s="201"/>
      <c r="P246" s="59"/>
      <c r="Q246" s="59"/>
      <c r="R246" s="59"/>
      <c r="S246" s="59"/>
      <c r="T246" s="59"/>
      <c r="U246" s="59"/>
      <c r="V246" s="88"/>
      <c r="W246" s="94"/>
      <c r="X246" s="59"/>
      <c r="Y246" s="59"/>
      <c r="Z246" s="59"/>
      <c r="AA246" s="94"/>
      <c r="AB246" s="59"/>
      <c r="AC246" s="94"/>
      <c r="AD246" s="59"/>
      <c r="AE246" s="94"/>
      <c r="AF246" s="62" t="s">
        <v>376</v>
      </c>
      <c r="AG246" s="59"/>
      <c r="AH246" s="59"/>
      <c r="AI246" s="59"/>
      <c r="AJ246" s="59"/>
    </row>
    <row r="247" spans="1:36" ht="12" x14ac:dyDescent="0.2">
      <c r="A247" s="125"/>
      <c r="B247" s="96"/>
      <c r="C247" s="195" t="s">
        <v>375</v>
      </c>
      <c r="D247" s="195"/>
      <c r="E247" s="195"/>
      <c r="F247" s="195"/>
      <c r="G247" s="195"/>
      <c r="H247" s="195"/>
      <c r="I247" s="195"/>
      <c r="J247" s="195"/>
      <c r="K247" s="195"/>
      <c r="L247" s="195"/>
      <c r="M247" s="195"/>
      <c r="N247" s="201"/>
      <c r="P247" s="59"/>
      <c r="Q247" s="59"/>
      <c r="R247" s="59"/>
      <c r="S247" s="59"/>
      <c r="T247" s="59"/>
      <c r="U247" s="59"/>
      <c r="V247" s="88"/>
      <c r="W247" s="94"/>
      <c r="X247" s="59"/>
      <c r="Y247" s="59"/>
      <c r="Z247" s="59"/>
      <c r="AA247" s="94"/>
      <c r="AB247" s="62" t="s">
        <v>375</v>
      </c>
      <c r="AC247" s="94"/>
      <c r="AD247" s="59"/>
      <c r="AE247" s="94"/>
      <c r="AF247" s="59"/>
      <c r="AG247" s="59"/>
      <c r="AH247" s="59"/>
      <c r="AI247" s="59"/>
      <c r="AJ247" s="59"/>
    </row>
    <row r="248" spans="1:36" ht="1.5" customHeight="1" x14ac:dyDescent="0.2">
      <c r="A248" s="106"/>
      <c r="B248" s="104"/>
      <c r="C248" s="104"/>
      <c r="D248" s="104"/>
      <c r="E248" s="104"/>
      <c r="F248" s="106"/>
      <c r="G248" s="106"/>
      <c r="H248" s="106"/>
      <c r="I248" s="106"/>
      <c r="J248" s="112"/>
      <c r="K248" s="106"/>
      <c r="L248" s="112"/>
      <c r="M248" s="97"/>
      <c r="N248" s="112"/>
      <c r="P248" s="59"/>
      <c r="Q248" s="59"/>
      <c r="R248" s="59"/>
      <c r="S248" s="59"/>
      <c r="T248" s="59"/>
      <c r="U248" s="59"/>
      <c r="V248" s="88"/>
      <c r="W248" s="94"/>
      <c r="X248" s="59"/>
      <c r="Y248" s="59"/>
      <c r="Z248" s="59"/>
      <c r="AA248" s="94"/>
      <c r="AB248" s="59"/>
      <c r="AC248" s="94"/>
      <c r="AD248" s="59"/>
      <c r="AE248" s="94"/>
      <c r="AF248" s="59"/>
      <c r="AG248" s="59"/>
      <c r="AH248" s="59"/>
      <c r="AI248" s="59"/>
      <c r="AJ248" s="59"/>
    </row>
    <row r="249" spans="1:36" ht="12" x14ac:dyDescent="0.2">
      <c r="A249" s="113"/>
      <c r="B249" s="114"/>
      <c r="C249" s="197" t="s">
        <v>663</v>
      </c>
      <c r="D249" s="197"/>
      <c r="E249" s="197"/>
      <c r="F249" s="197"/>
      <c r="G249" s="197"/>
      <c r="H249" s="197"/>
      <c r="I249" s="197"/>
      <c r="J249" s="197"/>
      <c r="K249" s="197"/>
      <c r="L249" s="115"/>
      <c r="M249" s="116"/>
      <c r="N249" s="117"/>
      <c r="P249" s="59"/>
      <c r="Q249" s="59"/>
      <c r="R249" s="59"/>
      <c r="S249" s="59"/>
      <c r="T249" s="59"/>
      <c r="U249" s="59"/>
      <c r="V249" s="88"/>
      <c r="W249" s="94"/>
      <c r="X249" s="59"/>
      <c r="Y249" s="59"/>
      <c r="Z249" s="59"/>
      <c r="AA249" s="94"/>
      <c r="AB249" s="59"/>
      <c r="AC249" s="94" t="s">
        <v>663</v>
      </c>
      <c r="AD249" s="59"/>
      <c r="AE249" s="94"/>
      <c r="AF249" s="59"/>
      <c r="AG249" s="59"/>
      <c r="AH249" s="59"/>
      <c r="AI249" s="59"/>
      <c r="AJ249" s="59"/>
    </row>
    <row r="250" spans="1:36" ht="12" x14ac:dyDescent="0.2">
      <c r="A250" s="118"/>
      <c r="B250" s="96"/>
      <c r="C250" s="195" t="s">
        <v>230</v>
      </c>
      <c r="D250" s="195"/>
      <c r="E250" s="195"/>
      <c r="F250" s="195"/>
      <c r="G250" s="195"/>
      <c r="H250" s="195"/>
      <c r="I250" s="195"/>
      <c r="J250" s="195"/>
      <c r="K250" s="195"/>
      <c r="L250" s="119">
        <v>3896.37</v>
      </c>
      <c r="M250" s="120"/>
      <c r="N250" s="121"/>
      <c r="P250" s="59"/>
      <c r="Q250" s="59"/>
      <c r="R250" s="59"/>
      <c r="S250" s="59"/>
      <c r="T250" s="59"/>
      <c r="U250" s="59"/>
      <c r="V250" s="88"/>
      <c r="W250" s="94"/>
      <c r="X250" s="59"/>
      <c r="Y250" s="59"/>
      <c r="Z250" s="59"/>
      <c r="AA250" s="94"/>
      <c r="AB250" s="59"/>
      <c r="AC250" s="94"/>
      <c r="AD250" s="62" t="s">
        <v>230</v>
      </c>
      <c r="AE250" s="94"/>
      <c r="AF250" s="59"/>
      <c r="AG250" s="59"/>
      <c r="AH250" s="59"/>
      <c r="AI250" s="59"/>
      <c r="AJ250" s="59"/>
    </row>
    <row r="251" spans="1:36" ht="12" x14ac:dyDescent="0.2">
      <c r="A251" s="118"/>
      <c r="B251" s="96"/>
      <c r="C251" s="195" t="s">
        <v>231</v>
      </c>
      <c r="D251" s="195"/>
      <c r="E251" s="195"/>
      <c r="F251" s="195"/>
      <c r="G251" s="195"/>
      <c r="H251" s="195"/>
      <c r="I251" s="195"/>
      <c r="J251" s="195"/>
      <c r="K251" s="195"/>
      <c r="L251" s="119"/>
      <c r="M251" s="120"/>
      <c r="N251" s="121"/>
      <c r="P251" s="59"/>
      <c r="Q251" s="59"/>
      <c r="R251" s="59"/>
      <c r="S251" s="59"/>
      <c r="T251" s="59"/>
      <c r="U251" s="59"/>
      <c r="V251" s="88"/>
      <c r="W251" s="94"/>
      <c r="X251" s="59"/>
      <c r="Y251" s="59"/>
      <c r="Z251" s="59"/>
      <c r="AA251" s="94"/>
      <c r="AB251" s="59"/>
      <c r="AC251" s="94"/>
      <c r="AD251" s="62" t="s">
        <v>231</v>
      </c>
      <c r="AE251" s="94"/>
      <c r="AF251" s="59"/>
      <c r="AG251" s="59"/>
      <c r="AH251" s="59"/>
      <c r="AI251" s="59"/>
      <c r="AJ251" s="59"/>
    </row>
    <row r="252" spans="1:36" ht="12" x14ac:dyDescent="0.2">
      <c r="A252" s="118"/>
      <c r="B252" s="96"/>
      <c r="C252" s="195" t="s">
        <v>235</v>
      </c>
      <c r="D252" s="195"/>
      <c r="E252" s="195"/>
      <c r="F252" s="195"/>
      <c r="G252" s="195"/>
      <c r="H252" s="195"/>
      <c r="I252" s="195"/>
      <c r="J252" s="195"/>
      <c r="K252" s="195"/>
      <c r="L252" s="119">
        <v>3896.37</v>
      </c>
      <c r="M252" s="120"/>
      <c r="N252" s="121"/>
      <c r="P252" s="59"/>
      <c r="Q252" s="59"/>
      <c r="R252" s="59"/>
      <c r="S252" s="59"/>
      <c r="T252" s="59"/>
      <c r="U252" s="59"/>
      <c r="V252" s="88"/>
      <c r="W252" s="94"/>
      <c r="X252" s="59"/>
      <c r="Y252" s="59"/>
      <c r="Z252" s="59"/>
      <c r="AA252" s="94"/>
      <c r="AB252" s="59"/>
      <c r="AC252" s="94"/>
      <c r="AD252" s="62" t="s">
        <v>235</v>
      </c>
      <c r="AE252" s="94"/>
      <c r="AF252" s="59"/>
      <c r="AG252" s="59"/>
      <c r="AH252" s="59"/>
      <c r="AI252" s="59"/>
      <c r="AJ252" s="59"/>
    </row>
    <row r="253" spans="1:36" ht="12" x14ac:dyDescent="0.2">
      <c r="A253" s="118"/>
      <c r="B253" s="96"/>
      <c r="C253" s="195" t="s">
        <v>236</v>
      </c>
      <c r="D253" s="195"/>
      <c r="E253" s="195"/>
      <c r="F253" s="195"/>
      <c r="G253" s="195"/>
      <c r="H253" s="195"/>
      <c r="I253" s="195"/>
      <c r="J253" s="195"/>
      <c r="K253" s="195"/>
      <c r="L253" s="119">
        <v>3896.37</v>
      </c>
      <c r="M253" s="120"/>
      <c r="N253" s="121"/>
      <c r="P253" s="59"/>
      <c r="Q253" s="59"/>
      <c r="R253" s="59"/>
      <c r="S253" s="59"/>
      <c r="T253" s="59"/>
      <c r="U253" s="59"/>
      <c r="V253" s="88"/>
      <c r="W253" s="94"/>
      <c r="X253" s="59"/>
      <c r="Y253" s="59"/>
      <c r="Z253" s="59"/>
      <c r="AA253" s="94"/>
      <c r="AB253" s="59"/>
      <c r="AC253" s="94"/>
      <c r="AD253" s="62" t="s">
        <v>236</v>
      </c>
      <c r="AE253" s="94"/>
      <c r="AF253" s="59"/>
      <c r="AG253" s="59"/>
      <c r="AH253" s="59"/>
      <c r="AI253" s="59"/>
      <c r="AJ253" s="59"/>
    </row>
    <row r="254" spans="1:36" ht="12" x14ac:dyDescent="0.2">
      <c r="A254" s="118"/>
      <c r="B254" s="96"/>
      <c r="C254" s="195" t="s">
        <v>231</v>
      </c>
      <c r="D254" s="195"/>
      <c r="E254" s="195"/>
      <c r="F254" s="195"/>
      <c r="G254" s="195"/>
      <c r="H254" s="195"/>
      <c r="I254" s="195"/>
      <c r="J254" s="195"/>
      <c r="K254" s="195"/>
      <c r="L254" s="119"/>
      <c r="M254" s="120"/>
      <c r="N254" s="121"/>
      <c r="P254" s="59"/>
      <c r="Q254" s="59"/>
      <c r="R254" s="59"/>
      <c r="S254" s="59"/>
      <c r="T254" s="59"/>
      <c r="U254" s="59"/>
      <c r="V254" s="88"/>
      <c r="W254" s="94"/>
      <c r="X254" s="59"/>
      <c r="Y254" s="59"/>
      <c r="Z254" s="59"/>
      <c r="AA254" s="94"/>
      <c r="AB254" s="59"/>
      <c r="AC254" s="94"/>
      <c r="AD254" s="62" t="s">
        <v>231</v>
      </c>
      <c r="AE254" s="94"/>
      <c r="AF254" s="59"/>
      <c r="AG254" s="59"/>
      <c r="AH254" s="59"/>
      <c r="AI254" s="59"/>
      <c r="AJ254" s="59"/>
    </row>
    <row r="255" spans="1:36" ht="12" x14ac:dyDescent="0.2">
      <c r="A255" s="118"/>
      <c r="B255" s="96"/>
      <c r="C255" s="195" t="s">
        <v>240</v>
      </c>
      <c r="D255" s="195"/>
      <c r="E255" s="195"/>
      <c r="F255" s="195"/>
      <c r="G255" s="195"/>
      <c r="H255" s="195"/>
      <c r="I255" s="195"/>
      <c r="J255" s="195"/>
      <c r="K255" s="195"/>
      <c r="L255" s="119">
        <v>3896.37</v>
      </c>
      <c r="M255" s="120"/>
      <c r="N255" s="121"/>
      <c r="P255" s="59"/>
      <c r="Q255" s="59"/>
      <c r="R255" s="59"/>
      <c r="S255" s="59"/>
      <c r="T255" s="59"/>
      <c r="U255" s="59"/>
      <c r="V255" s="88"/>
      <c r="W255" s="94"/>
      <c r="X255" s="59"/>
      <c r="Y255" s="59"/>
      <c r="Z255" s="59"/>
      <c r="AA255" s="94"/>
      <c r="AB255" s="59"/>
      <c r="AC255" s="94"/>
      <c r="AD255" s="62" t="s">
        <v>240</v>
      </c>
      <c r="AE255" s="94"/>
      <c r="AF255" s="59"/>
      <c r="AG255" s="59"/>
      <c r="AH255" s="59"/>
      <c r="AI255" s="59"/>
      <c r="AJ255" s="59"/>
    </row>
    <row r="256" spans="1:36" ht="12" x14ac:dyDescent="0.2">
      <c r="A256" s="118"/>
      <c r="B256" s="112"/>
      <c r="C256" s="196" t="s">
        <v>664</v>
      </c>
      <c r="D256" s="196"/>
      <c r="E256" s="196"/>
      <c r="F256" s="196"/>
      <c r="G256" s="196"/>
      <c r="H256" s="196"/>
      <c r="I256" s="196"/>
      <c r="J256" s="196"/>
      <c r="K256" s="196"/>
      <c r="L256" s="122">
        <v>3896.37</v>
      </c>
      <c r="M256" s="123"/>
      <c r="N256" s="124"/>
      <c r="P256" s="59"/>
      <c r="Q256" s="59"/>
      <c r="R256" s="59"/>
      <c r="S256" s="59"/>
      <c r="T256" s="59"/>
      <c r="U256" s="59"/>
      <c r="V256" s="88"/>
      <c r="W256" s="94"/>
      <c r="X256" s="59"/>
      <c r="Y256" s="59"/>
      <c r="Z256" s="59"/>
      <c r="AA256" s="94"/>
      <c r="AB256" s="59"/>
      <c r="AC256" s="94"/>
      <c r="AD256" s="59"/>
      <c r="AE256" s="94" t="s">
        <v>664</v>
      </c>
      <c r="AF256" s="59"/>
      <c r="AG256" s="59"/>
      <c r="AH256" s="59"/>
      <c r="AI256" s="59"/>
      <c r="AJ256" s="59"/>
    </row>
    <row r="257" spans="1:36" ht="12" x14ac:dyDescent="0.2">
      <c r="A257" s="198" t="s">
        <v>262</v>
      </c>
      <c r="B257" s="199"/>
      <c r="C257" s="199"/>
      <c r="D257" s="199"/>
      <c r="E257" s="199"/>
      <c r="F257" s="199"/>
      <c r="G257" s="199"/>
      <c r="H257" s="199"/>
      <c r="I257" s="199"/>
      <c r="J257" s="199"/>
      <c r="K257" s="199"/>
      <c r="L257" s="199"/>
      <c r="M257" s="199"/>
      <c r="N257" s="200"/>
      <c r="P257" s="59"/>
      <c r="Q257" s="59"/>
      <c r="R257" s="59"/>
      <c r="S257" s="59"/>
      <c r="T257" s="59"/>
      <c r="U257" s="59"/>
      <c r="V257" s="88" t="s">
        <v>262</v>
      </c>
      <c r="W257" s="94"/>
      <c r="X257" s="59"/>
      <c r="Y257" s="59"/>
      <c r="Z257" s="59"/>
      <c r="AA257" s="94"/>
      <c r="AB257" s="59"/>
      <c r="AC257" s="94"/>
      <c r="AD257" s="59"/>
      <c r="AE257" s="94"/>
      <c r="AF257" s="59"/>
      <c r="AG257" s="59"/>
      <c r="AH257" s="59"/>
      <c r="AI257" s="59"/>
      <c r="AJ257" s="59"/>
    </row>
    <row r="258" spans="1:36" ht="22.5" x14ac:dyDescent="0.2">
      <c r="A258" s="89" t="s">
        <v>665</v>
      </c>
      <c r="B258" s="90" t="s">
        <v>666</v>
      </c>
      <c r="C258" s="197" t="s">
        <v>667</v>
      </c>
      <c r="D258" s="197"/>
      <c r="E258" s="197"/>
      <c r="F258" s="91" t="s">
        <v>252</v>
      </c>
      <c r="G258" s="91"/>
      <c r="H258" s="91"/>
      <c r="I258" s="91" t="s">
        <v>134</v>
      </c>
      <c r="J258" s="92">
        <v>3816.96</v>
      </c>
      <c r="K258" s="91" t="s">
        <v>266</v>
      </c>
      <c r="L258" s="92">
        <v>3862.76</v>
      </c>
      <c r="M258" s="91"/>
      <c r="N258" s="93"/>
      <c r="P258" s="59"/>
      <c r="Q258" s="59"/>
      <c r="R258" s="59"/>
      <c r="S258" s="59"/>
      <c r="T258" s="59"/>
      <c r="U258" s="59"/>
      <c r="V258" s="88"/>
      <c r="W258" s="94" t="s">
        <v>667</v>
      </c>
      <c r="X258" s="59"/>
      <c r="Y258" s="59"/>
      <c r="Z258" s="59"/>
      <c r="AA258" s="94"/>
      <c r="AB258" s="59"/>
      <c r="AC258" s="94"/>
      <c r="AD258" s="59"/>
      <c r="AE258" s="94"/>
      <c r="AF258" s="59"/>
      <c r="AG258" s="59"/>
      <c r="AH258" s="59"/>
      <c r="AI258" s="59"/>
      <c r="AJ258" s="59"/>
    </row>
    <row r="259" spans="1:36" ht="12" x14ac:dyDescent="0.2">
      <c r="A259" s="103"/>
      <c r="B259" s="104"/>
      <c r="C259" s="67" t="s">
        <v>267</v>
      </c>
      <c r="D259" s="105"/>
      <c r="E259" s="105"/>
      <c r="F259" s="106"/>
      <c r="G259" s="106"/>
      <c r="H259" s="106"/>
      <c r="I259" s="106"/>
      <c r="J259" s="107"/>
      <c r="K259" s="106"/>
      <c r="L259" s="107"/>
      <c r="M259" s="108"/>
      <c r="N259" s="109"/>
      <c r="P259" s="59"/>
      <c r="Q259" s="59"/>
      <c r="R259" s="59"/>
      <c r="S259" s="59"/>
      <c r="T259" s="59"/>
      <c r="U259" s="59"/>
      <c r="V259" s="88"/>
      <c r="W259" s="94"/>
      <c r="X259" s="59"/>
      <c r="Y259" s="59"/>
      <c r="Z259" s="59"/>
      <c r="AA259" s="94"/>
      <c r="AB259" s="59"/>
      <c r="AC259" s="94"/>
      <c r="AD259" s="59"/>
      <c r="AE259" s="94"/>
      <c r="AF259" s="59"/>
      <c r="AG259" s="59"/>
      <c r="AH259" s="59"/>
      <c r="AI259" s="59"/>
      <c r="AJ259" s="59"/>
    </row>
    <row r="260" spans="1:36" ht="12" x14ac:dyDescent="0.2">
      <c r="A260" s="110"/>
      <c r="B260" s="111"/>
      <c r="C260" s="195" t="s">
        <v>668</v>
      </c>
      <c r="D260" s="195"/>
      <c r="E260" s="195"/>
      <c r="F260" s="195"/>
      <c r="G260" s="195"/>
      <c r="H260" s="195"/>
      <c r="I260" s="195"/>
      <c r="J260" s="195"/>
      <c r="K260" s="195"/>
      <c r="L260" s="195"/>
      <c r="M260" s="195"/>
      <c r="N260" s="201"/>
      <c r="P260" s="59"/>
      <c r="Q260" s="59"/>
      <c r="R260" s="59"/>
      <c r="S260" s="59"/>
      <c r="T260" s="59"/>
      <c r="U260" s="59"/>
      <c r="V260" s="88"/>
      <c r="W260" s="94"/>
      <c r="X260" s="59"/>
      <c r="Y260" s="59"/>
      <c r="Z260" s="59"/>
      <c r="AA260" s="94"/>
      <c r="AB260" s="59"/>
      <c r="AC260" s="94"/>
      <c r="AD260" s="59"/>
      <c r="AE260" s="94"/>
      <c r="AF260" s="62" t="s">
        <v>668</v>
      </c>
      <c r="AG260" s="59"/>
      <c r="AH260" s="59"/>
      <c r="AI260" s="59"/>
      <c r="AJ260" s="59"/>
    </row>
    <row r="261" spans="1:36" ht="12" x14ac:dyDescent="0.2">
      <c r="A261" s="125"/>
      <c r="B261" s="96"/>
      <c r="C261" s="195" t="s">
        <v>369</v>
      </c>
      <c r="D261" s="195"/>
      <c r="E261" s="195"/>
      <c r="F261" s="195"/>
      <c r="G261" s="195"/>
      <c r="H261" s="195"/>
      <c r="I261" s="195"/>
      <c r="J261" s="195"/>
      <c r="K261" s="195"/>
      <c r="L261" s="195"/>
      <c r="M261" s="195"/>
      <c r="N261" s="201"/>
      <c r="P261" s="59"/>
      <c r="Q261" s="59"/>
      <c r="R261" s="59"/>
      <c r="S261" s="59"/>
      <c r="T261" s="59"/>
      <c r="U261" s="59"/>
      <c r="V261" s="88"/>
      <c r="W261" s="94"/>
      <c r="X261" s="59"/>
      <c r="Y261" s="59"/>
      <c r="Z261" s="59"/>
      <c r="AA261" s="94"/>
      <c r="AB261" s="62" t="s">
        <v>369</v>
      </c>
      <c r="AC261" s="94"/>
      <c r="AD261" s="59"/>
      <c r="AE261" s="94"/>
      <c r="AF261" s="59"/>
      <c r="AG261" s="59"/>
      <c r="AH261" s="59"/>
      <c r="AI261" s="59"/>
      <c r="AJ261" s="59"/>
    </row>
    <row r="262" spans="1:36" ht="1.5" customHeight="1" x14ac:dyDescent="0.2">
      <c r="A262" s="106"/>
      <c r="B262" s="104"/>
      <c r="C262" s="104"/>
      <c r="D262" s="104"/>
      <c r="E262" s="104"/>
      <c r="F262" s="106"/>
      <c r="G262" s="106"/>
      <c r="H262" s="106"/>
      <c r="I262" s="106"/>
      <c r="J262" s="112"/>
      <c r="K262" s="106"/>
      <c r="L262" s="112"/>
      <c r="M262" s="97"/>
      <c r="N262" s="112"/>
      <c r="P262" s="59"/>
      <c r="Q262" s="59"/>
      <c r="R262" s="59"/>
      <c r="S262" s="59"/>
      <c r="T262" s="59"/>
      <c r="U262" s="59"/>
      <c r="V262" s="88"/>
      <c r="W262" s="94"/>
      <c r="X262" s="59"/>
      <c r="Y262" s="59"/>
      <c r="Z262" s="59"/>
      <c r="AA262" s="94"/>
      <c r="AB262" s="59"/>
      <c r="AC262" s="94"/>
      <c r="AD262" s="59"/>
      <c r="AE262" s="94"/>
      <c r="AF262" s="59"/>
      <c r="AG262" s="59"/>
      <c r="AH262" s="59"/>
      <c r="AI262" s="59"/>
      <c r="AJ262" s="59"/>
    </row>
    <row r="263" spans="1:36" ht="12" x14ac:dyDescent="0.2">
      <c r="A263" s="113"/>
      <c r="B263" s="114"/>
      <c r="C263" s="197" t="s">
        <v>270</v>
      </c>
      <c r="D263" s="197"/>
      <c r="E263" s="197"/>
      <c r="F263" s="197"/>
      <c r="G263" s="197"/>
      <c r="H263" s="197"/>
      <c r="I263" s="197"/>
      <c r="J263" s="197"/>
      <c r="K263" s="197"/>
      <c r="L263" s="115"/>
      <c r="M263" s="116"/>
      <c r="N263" s="117"/>
      <c r="P263" s="59"/>
      <c r="Q263" s="59"/>
      <c r="R263" s="59"/>
      <c r="S263" s="59"/>
      <c r="T263" s="59"/>
      <c r="U263" s="59"/>
      <c r="V263" s="88"/>
      <c r="W263" s="94"/>
      <c r="X263" s="59"/>
      <c r="Y263" s="59"/>
      <c r="Z263" s="59"/>
      <c r="AA263" s="94"/>
      <c r="AB263" s="59"/>
      <c r="AC263" s="94" t="s">
        <v>270</v>
      </c>
      <c r="AD263" s="59"/>
      <c r="AE263" s="94"/>
      <c r="AF263" s="59"/>
      <c r="AG263" s="59"/>
      <c r="AH263" s="59"/>
      <c r="AI263" s="59"/>
      <c r="AJ263" s="59"/>
    </row>
    <row r="264" spans="1:36" ht="12" x14ac:dyDescent="0.2">
      <c r="A264" s="118"/>
      <c r="B264" s="96"/>
      <c r="C264" s="195" t="s">
        <v>271</v>
      </c>
      <c r="D264" s="195"/>
      <c r="E264" s="195"/>
      <c r="F264" s="195"/>
      <c r="G264" s="195"/>
      <c r="H264" s="195"/>
      <c r="I264" s="195"/>
      <c r="J264" s="195"/>
      <c r="K264" s="195"/>
      <c r="L264" s="119">
        <v>3862.76</v>
      </c>
      <c r="M264" s="120"/>
      <c r="N264" s="121"/>
      <c r="P264" s="59"/>
      <c r="Q264" s="59"/>
      <c r="R264" s="59"/>
      <c r="S264" s="59"/>
      <c r="T264" s="59"/>
      <c r="U264" s="59"/>
      <c r="V264" s="88"/>
      <c r="W264" s="94"/>
      <c r="X264" s="59"/>
      <c r="Y264" s="59"/>
      <c r="Z264" s="59"/>
      <c r="AA264" s="94"/>
      <c r="AB264" s="59"/>
      <c r="AC264" s="94"/>
      <c r="AD264" s="62" t="s">
        <v>271</v>
      </c>
      <c r="AE264" s="94"/>
      <c r="AF264" s="59"/>
      <c r="AG264" s="59"/>
      <c r="AH264" s="59"/>
      <c r="AI264" s="59"/>
      <c r="AJ264" s="59"/>
    </row>
    <row r="265" spans="1:36" ht="12" x14ac:dyDescent="0.2">
      <c r="A265" s="118"/>
      <c r="B265" s="112"/>
      <c r="C265" s="196" t="s">
        <v>272</v>
      </c>
      <c r="D265" s="196"/>
      <c r="E265" s="196"/>
      <c r="F265" s="196"/>
      <c r="G265" s="196"/>
      <c r="H265" s="196"/>
      <c r="I265" s="196"/>
      <c r="J265" s="196"/>
      <c r="K265" s="196"/>
      <c r="L265" s="122">
        <v>3862.76</v>
      </c>
      <c r="M265" s="123"/>
      <c r="N265" s="124"/>
      <c r="P265" s="59"/>
      <c r="Q265" s="59"/>
      <c r="R265" s="59"/>
      <c r="S265" s="59"/>
      <c r="T265" s="59"/>
      <c r="U265" s="59"/>
      <c r="V265" s="88"/>
      <c r="W265" s="94"/>
      <c r="X265" s="59"/>
      <c r="Y265" s="59"/>
      <c r="Z265" s="59"/>
      <c r="AA265" s="94"/>
      <c r="AB265" s="59"/>
      <c r="AC265" s="94"/>
      <c r="AD265" s="59"/>
      <c r="AE265" s="94" t="s">
        <v>272</v>
      </c>
      <c r="AF265" s="59"/>
      <c r="AG265" s="59"/>
      <c r="AH265" s="59"/>
      <c r="AI265" s="59"/>
      <c r="AJ265" s="59"/>
    </row>
    <row r="266" spans="1:36" ht="2.25" customHeight="1" x14ac:dyDescent="0.2"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126"/>
      <c r="M266" s="127"/>
      <c r="N266" s="128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/>
    </row>
    <row r="267" spans="1:36" x14ac:dyDescent="0.2">
      <c r="A267" s="113"/>
      <c r="B267" s="114"/>
      <c r="C267" s="197" t="s">
        <v>273</v>
      </c>
      <c r="D267" s="197"/>
      <c r="E267" s="197"/>
      <c r="F267" s="197"/>
      <c r="G267" s="197"/>
      <c r="H267" s="197"/>
      <c r="I267" s="197"/>
      <c r="J267" s="197"/>
      <c r="K267" s="197"/>
      <c r="L267" s="115"/>
      <c r="M267" s="129"/>
      <c r="N267" s="117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  <c r="AD267" s="59"/>
      <c r="AE267" s="59"/>
      <c r="AF267" s="59"/>
      <c r="AG267" s="59"/>
      <c r="AH267" s="94" t="s">
        <v>273</v>
      </c>
      <c r="AI267" s="59"/>
      <c r="AJ267" s="59"/>
    </row>
    <row r="268" spans="1:36" x14ac:dyDescent="0.2">
      <c r="A268" s="118"/>
      <c r="B268" s="96"/>
      <c r="C268" s="195" t="s">
        <v>230</v>
      </c>
      <c r="D268" s="195"/>
      <c r="E268" s="195"/>
      <c r="F268" s="195"/>
      <c r="G268" s="195"/>
      <c r="H268" s="195"/>
      <c r="I268" s="195"/>
      <c r="J268" s="195"/>
      <c r="K268" s="195"/>
      <c r="L268" s="119">
        <v>4426.0200000000004</v>
      </c>
      <c r="M268" s="130"/>
      <c r="N268" s="121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94"/>
      <c r="AI268" s="62" t="s">
        <v>230</v>
      </c>
      <c r="AJ268" s="59"/>
    </row>
    <row r="269" spans="1:36" x14ac:dyDescent="0.2">
      <c r="A269" s="118"/>
      <c r="B269" s="96"/>
      <c r="C269" s="195" t="s">
        <v>231</v>
      </c>
      <c r="D269" s="195"/>
      <c r="E269" s="195"/>
      <c r="F269" s="195"/>
      <c r="G269" s="195"/>
      <c r="H269" s="195"/>
      <c r="I269" s="195"/>
      <c r="J269" s="195"/>
      <c r="K269" s="195"/>
      <c r="L269" s="119"/>
      <c r="M269" s="130"/>
      <c r="N269" s="121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  <c r="AC269" s="59"/>
      <c r="AD269" s="59"/>
      <c r="AE269" s="59"/>
      <c r="AF269" s="59"/>
      <c r="AG269" s="59"/>
      <c r="AH269" s="94"/>
      <c r="AI269" s="62" t="s">
        <v>231</v>
      </c>
      <c r="AJ269" s="59"/>
    </row>
    <row r="270" spans="1:36" x14ac:dyDescent="0.2">
      <c r="A270" s="118"/>
      <c r="B270" s="96"/>
      <c r="C270" s="195" t="s">
        <v>232</v>
      </c>
      <c r="D270" s="195"/>
      <c r="E270" s="195"/>
      <c r="F270" s="195"/>
      <c r="G270" s="195"/>
      <c r="H270" s="195"/>
      <c r="I270" s="195"/>
      <c r="J270" s="195"/>
      <c r="K270" s="195"/>
      <c r="L270" s="119">
        <v>124.57</v>
      </c>
      <c r="M270" s="130"/>
      <c r="N270" s="121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  <c r="AE270" s="59"/>
      <c r="AF270" s="59"/>
      <c r="AG270" s="59"/>
      <c r="AH270" s="94"/>
      <c r="AI270" s="62" t="s">
        <v>232</v>
      </c>
      <c r="AJ270" s="59"/>
    </row>
    <row r="271" spans="1:36" x14ac:dyDescent="0.2">
      <c r="A271" s="118"/>
      <c r="B271" s="96"/>
      <c r="C271" s="195" t="s">
        <v>233</v>
      </c>
      <c r="D271" s="195"/>
      <c r="E271" s="195"/>
      <c r="F271" s="195"/>
      <c r="G271" s="195"/>
      <c r="H271" s="195"/>
      <c r="I271" s="195"/>
      <c r="J271" s="195"/>
      <c r="K271" s="195"/>
      <c r="L271" s="119">
        <v>300.72000000000003</v>
      </c>
      <c r="M271" s="130"/>
      <c r="N271" s="121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94"/>
      <c r="AI271" s="62" t="s">
        <v>233</v>
      </c>
      <c r="AJ271" s="59"/>
    </row>
    <row r="272" spans="1:36" x14ac:dyDescent="0.2">
      <c r="A272" s="118"/>
      <c r="B272" s="96"/>
      <c r="C272" s="195" t="s">
        <v>234</v>
      </c>
      <c r="D272" s="195"/>
      <c r="E272" s="195"/>
      <c r="F272" s="195"/>
      <c r="G272" s="195"/>
      <c r="H272" s="195"/>
      <c r="I272" s="195"/>
      <c r="J272" s="195"/>
      <c r="K272" s="195"/>
      <c r="L272" s="119">
        <v>35.200000000000003</v>
      </c>
      <c r="M272" s="130"/>
      <c r="N272" s="121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  <c r="AH272" s="94"/>
      <c r="AI272" s="62" t="s">
        <v>234</v>
      </c>
      <c r="AJ272" s="59"/>
    </row>
    <row r="273" spans="1:36" x14ac:dyDescent="0.2">
      <c r="A273" s="118"/>
      <c r="B273" s="96"/>
      <c r="C273" s="195" t="s">
        <v>235</v>
      </c>
      <c r="D273" s="195"/>
      <c r="E273" s="195"/>
      <c r="F273" s="195"/>
      <c r="G273" s="195"/>
      <c r="H273" s="195"/>
      <c r="I273" s="195"/>
      <c r="J273" s="195"/>
      <c r="K273" s="195"/>
      <c r="L273" s="119">
        <v>4000.73</v>
      </c>
      <c r="M273" s="130"/>
      <c r="N273" s="121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59"/>
      <c r="AD273" s="59"/>
      <c r="AE273" s="59"/>
      <c r="AF273" s="59"/>
      <c r="AG273" s="59"/>
      <c r="AH273" s="94"/>
      <c r="AI273" s="62" t="s">
        <v>235</v>
      </c>
      <c r="AJ273" s="59"/>
    </row>
    <row r="274" spans="1:36" x14ac:dyDescent="0.2">
      <c r="A274" s="118"/>
      <c r="B274" s="96"/>
      <c r="C274" s="195" t="s">
        <v>236</v>
      </c>
      <c r="D274" s="195"/>
      <c r="E274" s="195"/>
      <c r="F274" s="195"/>
      <c r="G274" s="195"/>
      <c r="H274" s="195"/>
      <c r="I274" s="195"/>
      <c r="J274" s="195"/>
      <c r="K274" s="195"/>
      <c r="L274" s="119">
        <v>4514.84</v>
      </c>
      <c r="M274" s="130"/>
      <c r="N274" s="121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94"/>
      <c r="AI274" s="62" t="s">
        <v>236</v>
      </c>
      <c r="AJ274" s="59"/>
    </row>
    <row r="275" spans="1:36" x14ac:dyDescent="0.2">
      <c r="A275" s="118"/>
      <c r="B275" s="96"/>
      <c r="C275" s="195" t="s">
        <v>231</v>
      </c>
      <c r="D275" s="195"/>
      <c r="E275" s="195"/>
      <c r="F275" s="195"/>
      <c r="G275" s="195"/>
      <c r="H275" s="195"/>
      <c r="I275" s="195"/>
      <c r="J275" s="195"/>
      <c r="K275" s="195"/>
      <c r="L275" s="119"/>
      <c r="M275" s="130"/>
      <c r="N275" s="121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  <c r="AG275" s="59"/>
      <c r="AH275" s="94"/>
      <c r="AI275" s="62" t="s">
        <v>231</v>
      </c>
      <c r="AJ275" s="59"/>
    </row>
    <row r="276" spans="1:36" x14ac:dyDescent="0.2">
      <c r="A276" s="118"/>
      <c r="B276" s="96"/>
      <c r="C276" s="195" t="s">
        <v>237</v>
      </c>
      <c r="D276" s="195"/>
      <c r="E276" s="195"/>
      <c r="F276" s="195"/>
      <c r="G276" s="195"/>
      <c r="H276" s="195"/>
      <c r="I276" s="195"/>
      <c r="J276" s="195"/>
      <c r="K276" s="195"/>
      <c r="L276" s="119">
        <v>88.9</v>
      </c>
      <c r="M276" s="130"/>
      <c r="N276" s="121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  <c r="AE276" s="59"/>
      <c r="AF276" s="59"/>
      <c r="AG276" s="59"/>
      <c r="AH276" s="94"/>
      <c r="AI276" s="62" t="s">
        <v>237</v>
      </c>
      <c r="AJ276" s="59"/>
    </row>
    <row r="277" spans="1:36" x14ac:dyDescent="0.2">
      <c r="A277" s="118"/>
      <c r="B277" s="96"/>
      <c r="C277" s="195" t="s">
        <v>238</v>
      </c>
      <c r="D277" s="195"/>
      <c r="E277" s="195"/>
      <c r="F277" s="195"/>
      <c r="G277" s="195"/>
      <c r="H277" s="195"/>
      <c r="I277" s="195"/>
      <c r="J277" s="195"/>
      <c r="K277" s="195"/>
      <c r="L277" s="119">
        <v>279.37</v>
      </c>
      <c r="M277" s="130"/>
      <c r="N277" s="121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  <c r="AH277" s="94"/>
      <c r="AI277" s="62" t="s">
        <v>238</v>
      </c>
      <c r="AJ277" s="59"/>
    </row>
    <row r="278" spans="1:36" x14ac:dyDescent="0.2">
      <c r="A278" s="118"/>
      <c r="B278" s="96"/>
      <c r="C278" s="195" t="s">
        <v>239</v>
      </c>
      <c r="D278" s="195"/>
      <c r="E278" s="195"/>
      <c r="F278" s="195"/>
      <c r="G278" s="195"/>
      <c r="H278" s="195"/>
      <c r="I278" s="195"/>
      <c r="J278" s="195"/>
      <c r="K278" s="195"/>
      <c r="L278" s="119">
        <v>32.61</v>
      </c>
      <c r="M278" s="130"/>
      <c r="N278" s="121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H278" s="94"/>
      <c r="AI278" s="62" t="s">
        <v>239</v>
      </c>
      <c r="AJ278" s="59"/>
    </row>
    <row r="279" spans="1:36" x14ac:dyDescent="0.2">
      <c r="A279" s="118"/>
      <c r="B279" s="96"/>
      <c r="C279" s="195" t="s">
        <v>240</v>
      </c>
      <c r="D279" s="195"/>
      <c r="E279" s="195"/>
      <c r="F279" s="195"/>
      <c r="G279" s="195"/>
      <c r="H279" s="195"/>
      <c r="I279" s="195"/>
      <c r="J279" s="195"/>
      <c r="K279" s="195"/>
      <c r="L279" s="119">
        <v>3948.5</v>
      </c>
      <c r="M279" s="130"/>
      <c r="N279" s="121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94"/>
      <c r="AI279" s="62" t="s">
        <v>240</v>
      </c>
      <c r="AJ279" s="59"/>
    </row>
    <row r="280" spans="1:36" x14ac:dyDescent="0.2">
      <c r="A280" s="118"/>
      <c r="B280" s="96"/>
      <c r="C280" s="195" t="s">
        <v>241</v>
      </c>
      <c r="D280" s="195"/>
      <c r="E280" s="195"/>
      <c r="F280" s="195"/>
      <c r="G280" s="195"/>
      <c r="H280" s="195"/>
      <c r="I280" s="195"/>
      <c r="J280" s="195"/>
      <c r="K280" s="195"/>
      <c r="L280" s="119">
        <v>125.16</v>
      </c>
      <c r="M280" s="130"/>
      <c r="N280" s="121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  <c r="AH280" s="94"/>
      <c r="AI280" s="62" t="s">
        <v>241</v>
      </c>
      <c r="AJ280" s="59"/>
    </row>
    <row r="281" spans="1:36" x14ac:dyDescent="0.2">
      <c r="A281" s="118"/>
      <c r="B281" s="96"/>
      <c r="C281" s="195" t="s">
        <v>242</v>
      </c>
      <c r="D281" s="195"/>
      <c r="E281" s="195"/>
      <c r="F281" s="195"/>
      <c r="G281" s="195"/>
      <c r="H281" s="195"/>
      <c r="I281" s="195"/>
      <c r="J281" s="195"/>
      <c r="K281" s="195"/>
      <c r="L281" s="119">
        <v>72.91</v>
      </c>
      <c r="M281" s="130"/>
      <c r="N281" s="121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  <c r="AG281" s="59"/>
      <c r="AH281" s="94"/>
      <c r="AI281" s="62" t="s">
        <v>242</v>
      </c>
      <c r="AJ281" s="59"/>
    </row>
    <row r="282" spans="1:36" x14ac:dyDescent="0.2">
      <c r="A282" s="118"/>
      <c r="B282" s="96"/>
      <c r="C282" s="195" t="s">
        <v>243</v>
      </c>
      <c r="D282" s="195"/>
      <c r="E282" s="195"/>
      <c r="F282" s="195"/>
      <c r="G282" s="195"/>
      <c r="H282" s="195"/>
      <c r="I282" s="195"/>
      <c r="J282" s="195"/>
      <c r="K282" s="195"/>
      <c r="L282" s="119">
        <v>165.87</v>
      </c>
      <c r="M282" s="130"/>
      <c r="N282" s="121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  <c r="AE282" s="59"/>
      <c r="AF282" s="59"/>
      <c r="AG282" s="59"/>
      <c r="AH282" s="94"/>
      <c r="AI282" s="62" t="s">
        <v>243</v>
      </c>
      <c r="AJ282" s="59"/>
    </row>
    <row r="283" spans="1:36" x14ac:dyDescent="0.2">
      <c r="A283" s="118"/>
      <c r="B283" s="96"/>
      <c r="C283" s="195" t="s">
        <v>231</v>
      </c>
      <c r="D283" s="195"/>
      <c r="E283" s="195"/>
      <c r="F283" s="195"/>
      <c r="G283" s="195"/>
      <c r="H283" s="195"/>
      <c r="I283" s="195"/>
      <c r="J283" s="195"/>
      <c r="K283" s="195"/>
      <c r="L283" s="119"/>
      <c r="M283" s="130"/>
      <c r="N283" s="121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  <c r="AG283" s="59"/>
      <c r="AH283" s="94"/>
      <c r="AI283" s="62" t="s">
        <v>231</v>
      </c>
      <c r="AJ283" s="59"/>
    </row>
    <row r="284" spans="1:36" x14ac:dyDescent="0.2">
      <c r="A284" s="118"/>
      <c r="B284" s="96"/>
      <c r="C284" s="195" t="s">
        <v>237</v>
      </c>
      <c r="D284" s="195"/>
      <c r="E284" s="195"/>
      <c r="F284" s="195"/>
      <c r="G284" s="195"/>
      <c r="H284" s="195"/>
      <c r="I284" s="195"/>
      <c r="J284" s="195"/>
      <c r="K284" s="195"/>
      <c r="L284" s="119">
        <v>35.67</v>
      </c>
      <c r="M284" s="130"/>
      <c r="N284" s="121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  <c r="AC284" s="59"/>
      <c r="AD284" s="59"/>
      <c r="AE284" s="59"/>
      <c r="AF284" s="59"/>
      <c r="AG284" s="59"/>
      <c r="AH284" s="94"/>
      <c r="AI284" s="62" t="s">
        <v>237</v>
      </c>
      <c r="AJ284" s="59"/>
    </row>
    <row r="285" spans="1:36" x14ac:dyDescent="0.2">
      <c r="A285" s="118"/>
      <c r="B285" s="96"/>
      <c r="C285" s="195" t="s">
        <v>238</v>
      </c>
      <c r="D285" s="195"/>
      <c r="E285" s="195"/>
      <c r="F285" s="195"/>
      <c r="G285" s="195"/>
      <c r="H285" s="195"/>
      <c r="I285" s="195"/>
      <c r="J285" s="195"/>
      <c r="K285" s="195"/>
      <c r="L285" s="119">
        <v>21.35</v>
      </c>
      <c r="M285" s="130"/>
      <c r="N285" s="121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94"/>
      <c r="AI285" s="62" t="s">
        <v>238</v>
      </c>
      <c r="AJ285" s="59"/>
    </row>
    <row r="286" spans="1:36" x14ac:dyDescent="0.2">
      <c r="A286" s="118"/>
      <c r="B286" s="96"/>
      <c r="C286" s="195" t="s">
        <v>239</v>
      </c>
      <c r="D286" s="195"/>
      <c r="E286" s="195"/>
      <c r="F286" s="195"/>
      <c r="G286" s="195"/>
      <c r="H286" s="195"/>
      <c r="I286" s="195"/>
      <c r="J286" s="195"/>
      <c r="K286" s="195"/>
      <c r="L286" s="119">
        <v>2.59</v>
      </c>
      <c r="M286" s="130"/>
      <c r="N286" s="121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94"/>
      <c r="AI286" s="62" t="s">
        <v>239</v>
      </c>
      <c r="AJ286" s="59"/>
    </row>
    <row r="287" spans="1:36" x14ac:dyDescent="0.2">
      <c r="A287" s="118"/>
      <c r="B287" s="96"/>
      <c r="C287" s="195" t="s">
        <v>240</v>
      </c>
      <c r="D287" s="195"/>
      <c r="E287" s="195"/>
      <c r="F287" s="195"/>
      <c r="G287" s="195"/>
      <c r="H287" s="195"/>
      <c r="I287" s="195"/>
      <c r="J287" s="195"/>
      <c r="K287" s="195"/>
      <c r="L287" s="119">
        <v>52.23</v>
      </c>
      <c r="M287" s="130"/>
      <c r="N287" s="121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  <c r="AE287" s="59"/>
      <c r="AF287" s="59"/>
      <c r="AG287" s="59"/>
      <c r="AH287" s="94"/>
      <c r="AI287" s="62" t="s">
        <v>240</v>
      </c>
      <c r="AJ287" s="59"/>
    </row>
    <row r="288" spans="1:36" x14ac:dyDescent="0.2">
      <c r="A288" s="118"/>
      <c r="B288" s="96"/>
      <c r="C288" s="195" t="s">
        <v>241</v>
      </c>
      <c r="D288" s="195"/>
      <c r="E288" s="195"/>
      <c r="F288" s="195"/>
      <c r="G288" s="195"/>
      <c r="H288" s="195"/>
      <c r="I288" s="195"/>
      <c r="J288" s="195"/>
      <c r="K288" s="195"/>
      <c r="L288" s="119">
        <v>37.11</v>
      </c>
      <c r="M288" s="130"/>
      <c r="N288" s="121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  <c r="AC288" s="59"/>
      <c r="AD288" s="59"/>
      <c r="AE288" s="59"/>
      <c r="AF288" s="59"/>
      <c r="AG288" s="59"/>
      <c r="AH288" s="94"/>
      <c r="AI288" s="62" t="s">
        <v>241</v>
      </c>
      <c r="AJ288" s="59"/>
    </row>
    <row r="289" spans="1:36" x14ac:dyDescent="0.2">
      <c r="A289" s="118"/>
      <c r="B289" s="96"/>
      <c r="C289" s="195" t="s">
        <v>242</v>
      </c>
      <c r="D289" s="195"/>
      <c r="E289" s="195"/>
      <c r="F289" s="195"/>
      <c r="G289" s="195"/>
      <c r="H289" s="195"/>
      <c r="I289" s="195"/>
      <c r="J289" s="195"/>
      <c r="K289" s="195"/>
      <c r="L289" s="119">
        <v>19.510000000000002</v>
      </c>
      <c r="M289" s="130"/>
      <c r="N289" s="121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9"/>
      <c r="AC289" s="59"/>
      <c r="AD289" s="59"/>
      <c r="AE289" s="59"/>
      <c r="AF289" s="59"/>
      <c r="AG289" s="59"/>
      <c r="AH289" s="94"/>
      <c r="AI289" s="62" t="s">
        <v>242</v>
      </c>
      <c r="AJ289" s="59"/>
    </row>
    <row r="290" spans="1:36" x14ac:dyDescent="0.2">
      <c r="A290" s="118"/>
      <c r="B290" s="96"/>
      <c r="C290" s="195" t="s">
        <v>271</v>
      </c>
      <c r="D290" s="195"/>
      <c r="E290" s="195"/>
      <c r="F290" s="195"/>
      <c r="G290" s="195"/>
      <c r="H290" s="195"/>
      <c r="I290" s="195"/>
      <c r="J290" s="195"/>
      <c r="K290" s="195"/>
      <c r="L290" s="119">
        <v>3862.76</v>
      </c>
      <c r="M290" s="130"/>
      <c r="N290" s="121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  <c r="AC290" s="59"/>
      <c r="AD290" s="59"/>
      <c r="AE290" s="59"/>
      <c r="AF290" s="59"/>
      <c r="AG290" s="59"/>
      <c r="AH290" s="94"/>
      <c r="AI290" s="62" t="s">
        <v>271</v>
      </c>
      <c r="AJ290" s="59"/>
    </row>
    <row r="291" spans="1:36" x14ac:dyDescent="0.2">
      <c r="A291" s="118"/>
      <c r="B291" s="96"/>
      <c r="C291" s="195" t="s">
        <v>244</v>
      </c>
      <c r="D291" s="195"/>
      <c r="E291" s="195"/>
      <c r="F291" s="195"/>
      <c r="G291" s="195"/>
      <c r="H291" s="195"/>
      <c r="I291" s="195"/>
      <c r="J291" s="195"/>
      <c r="K291" s="195"/>
      <c r="L291" s="119">
        <v>159.77000000000001</v>
      </c>
      <c r="M291" s="130"/>
      <c r="N291" s="121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94"/>
      <c r="AI291" s="62" t="s">
        <v>244</v>
      </c>
      <c r="AJ291" s="59"/>
    </row>
    <row r="292" spans="1:36" x14ac:dyDescent="0.2">
      <c r="A292" s="118"/>
      <c r="B292" s="96"/>
      <c r="C292" s="195" t="s">
        <v>245</v>
      </c>
      <c r="D292" s="195"/>
      <c r="E292" s="195"/>
      <c r="F292" s="195"/>
      <c r="G292" s="195"/>
      <c r="H292" s="195"/>
      <c r="I292" s="195"/>
      <c r="J292" s="195"/>
      <c r="K292" s="195"/>
      <c r="L292" s="119">
        <v>162.27000000000001</v>
      </c>
      <c r="M292" s="130"/>
      <c r="N292" s="121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  <c r="AG292" s="59"/>
      <c r="AH292" s="94"/>
      <c r="AI292" s="62" t="s">
        <v>245</v>
      </c>
      <c r="AJ292" s="59"/>
    </row>
    <row r="293" spans="1:36" x14ac:dyDescent="0.2">
      <c r="A293" s="118"/>
      <c r="B293" s="96"/>
      <c r="C293" s="195" t="s">
        <v>246</v>
      </c>
      <c r="D293" s="195"/>
      <c r="E293" s="195"/>
      <c r="F293" s="195"/>
      <c r="G293" s="195"/>
      <c r="H293" s="195"/>
      <c r="I293" s="195"/>
      <c r="J293" s="195"/>
      <c r="K293" s="195"/>
      <c r="L293" s="119">
        <v>92.42</v>
      </c>
      <c r="M293" s="130"/>
      <c r="N293" s="121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9"/>
      <c r="AC293" s="59"/>
      <c r="AD293" s="59"/>
      <c r="AE293" s="59"/>
      <c r="AF293" s="59"/>
      <c r="AG293" s="59"/>
      <c r="AH293" s="94"/>
      <c r="AI293" s="62" t="s">
        <v>246</v>
      </c>
      <c r="AJ293" s="59"/>
    </row>
    <row r="294" spans="1:36" x14ac:dyDescent="0.2">
      <c r="A294" s="118"/>
      <c r="B294" s="112"/>
      <c r="C294" s="196" t="s">
        <v>274</v>
      </c>
      <c r="D294" s="196"/>
      <c r="E294" s="196"/>
      <c r="F294" s="196"/>
      <c r="G294" s="196"/>
      <c r="H294" s="196"/>
      <c r="I294" s="196"/>
      <c r="J294" s="196"/>
      <c r="K294" s="196"/>
      <c r="L294" s="122">
        <v>8543.4699999999993</v>
      </c>
      <c r="M294" s="131"/>
      <c r="N294" s="132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  <c r="AE294" s="59"/>
      <c r="AF294" s="59"/>
      <c r="AG294" s="59"/>
      <c r="AH294" s="94"/>
      <c r="AI294" s="59"/>
      <c r="AJ294" s="94" t="s">
        <v>274</v>
      </c>
    </row>
    <row r="295" spans="1:36" ht="1.5" customHeight="1" x14ac:dyDescent="0.2">
      <c r="B295" s="112"/>
      <c r="C295" s="104"/>
      <c r="D295" s="104"/>
      <c r="E295" s="104"/>
      <c r="F295" s="104"/>
      <c r="G295" s="104"/>
      <c r="H295" s="104"/>
      <c r="I295" s="104"/>
      <c r="J295" s="104"/>
      <c r="K295" s="104"/>
      <c r="L295" s="122"/>
      <c r="M295" s="123"/>
      <c r="N295" s="133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9"/>
      <c r="AC295" s="59"/>
      <c r="AD295" s="59"/>
      <c r="AE295" s="59"/>
      <c r="AF295" s="59"/>
      <c r="AG295" s="59"/>
      <c r="AH295" s="59"/>
      <c r="AI295" s="59"/>
      <c r="AJ295" s="59"/>
    </row>
    <row r="296" spans="1:36" s="3" customFormat="1" ht="15.75" x14ac:dyDescent="0.25">
      <c r="A296" s="1"/>
      <c r="B296" s="44" t="s">
        <v>76</v>
      </c>
      <c r="C296" s="44"/>
      <c r="D296" s="45"/>
      <c r="E296" s="46"/>
      <c r="F296" s="47"/>
      <c r="G296" s="48"/>
      <c r="H296" s="48"/>
      <c r="I296" s="48"/>
      <c r="J296" s="46"/>
      <c r="K296" s="6"/>
      <c r="L296" s="10"/>
      <c r="M296" s="10"/>
    </row>
    <row r="297" spans="1:36" s="6" customFormat="1" ht="15.75" x14ac:dyDescent="0.25">
      <c r="B297" s="49" t="s">
        <v>77</v>
      </c>
      <c r="C297" s="46"/>
      <c r="D297" s="46"/>
      <c r="E297" s="45"/>
      <c r="F297" s="50"/>
      <c r="G297" s="51"/>
      <c r="H297" s="52"/>
      <c r="I297" s="52"/>
      <c r="J297" s="45" t="s">
        <v>78</v>
      </c>
    </row>
    <row r="298" spans="1:36" s="6" customFormat="1" ht="15.75" x14ac:dyDescent="0.25">
      <c r="B298" s="53"/>
      <c r="C298" s="54"/>
      <c r="D298" s="46"/>
      <c r="E298" s="54"/>
      <c r="F298" s="54"/>
      <c r="G298" s="54"/>
      <c r="H298" s="54"/>
      <c r="I298" s="55"/>
      <c r="J298" s="54"/>
    </row>
    <row r="299" spans="1:36" s="6" customFormat="1" ht="15.75" x14ac:dyDescent="0.25">
      <c r="B299" s="44" t="s">
        <v>79</v>
      </c>
      <c r="C299" s="44"/>
      <c r="D299" s="46"/>
      <c r="E299" s="48"/>
      <c r="F299" s="48"/>
      <c r="G299" s="45"/>
      <c r="H299" s="46"/>
      <c r="I299" s="55"/>
      <c r="J299" s="48"/>
    </row>
    <row r="300" spans="1:36" s="3" customFormat="1" ht="15.75" x14ac:dyDescent="0.25">
      <c r="A300" s="1"/>
      <c r="B300" s="49" t="s">
        <v>77</v>
      </c>
      <c r="C300" s="46"/>
      <c r="D300" s="46"/>
      <c r="E300" s="45"/>
      <c r="F300" s="48"/>
      <c r="G300" s="56"/>
      <c r="H300" s="51"/>
      <c r="I300" s="52"/>
      <c r="J300" s="45" t="s">
        <v>78</v>
      </c>
      <c r="K300" s="10"/>
      <c r="L300" s="10"/>
      <c r="M300" s="10"/>
    </row>
    <row r="301" spans="1:36" s="3" customFormat="1" ht="15.75" x14ac:dyDescent="0.25">
      <c r="A301" s="1"/>
      <c r="B301" s="49"/>
      <c r="C301" s="46"/>
      <c r="D301" s="46"/>
      <c r="E301" s="45"/>
      <c r="F301" s="48"/>
      <c r="G301" s="49"/>
      <c r="H301" s="46"/>
      <c r="I301" s="55"/>
      <c r="J301" s="45"/>
      <c r="K301" s="10"/>
      <c r="L301" s="10"/>
      <c r="M301" s="10"/>
    </row>
    <row r="302" spans="1:36" s="3" customFormat="1" ht="15.75" x14ac:dyDescent="0.25">
      <c r="A302" s="1"/>
      <c r="B302" s="44" t="s">
        <v>83</v>
      </c>
      <c r="C302" s="44"/>
      <c r="D302" s="49"/>
      <c r="E302" s="48"/>
      <c r="F302" s="48"/>
      <c r="G302" s="45"/>
      <c r="H302" s="46"/>
      <c r="I302" s="55"/>
      <c r="J302" s="46"/>
      <c r="K302" s="10"/>
      <c r="L302" s="10"/>
      <c r="M302" s="10"/>
    </row>
    <row r="303" spans="1:36" s="3" customFormat="1" ht="15.75" x14ac:dyDescent="0.25">
      <c r="A303" s="1"/>
      <c r="B303" s="49" t="s">
        <v>77</v>
      </c>
      <c r="C303" s="46"/>
      <c r="D303" s="45"/>
      <c r="E303" s="46"/>
      <c r="F303" s="48"/>
      <c r="G303" s="56"/>
      <c r="H303" s="51"/>
      <c r="I303" s="52"/>
      <c r="J303" s="45" t="s">
        <v>80</v>
      </c>
      <c r="K303" s="10"/>
      <c r="L303" s="10"/>
      <c r="M303" s="10"/>
    </row>
    <row r="304" spans="1:36" s="3" customFormat="1" ht="15.75" x14ac:dyDescent="0.25">
      <c r="A304" s="1"/>
      <c r="B304" s="49"/>
      <c r="C304" s="46"/>
      <c r="D304" s="45"/>
      <c r="E304" s="46"/>
      <c r="F304" s="48"/>
      <c r="G304" s="49"/>
      <c r="H304" s="46"/>
      <c r="I304" s="55"/>
      <c r="J304" s="45"/>
      <c r="K304" s="10"/>
      <c r="L304" s="10"/>
      <c r="M304" s="10"/>
    </row>
    <row r="305" spans="1:36" s="3" customFormat="1" ht="15.75" x14ac:dyDescent="0.25">
      <c r="A305" s="1"/>
      <c r="B305" s="49" t="s">
        <v>81</v>
      </c>
      <c r="C305" s="49"/>
      <c r="D305" s="45"/>
      <c r="E305" s="46"/>
      <c r="F305" s="46"/>
      <c r="G305" s="48"/>
      <c r="H305" s="54"/>
      <c r="I305" s="55"/>
      <c r="J305" s="48"/>
      <c r="K305" s="10"/>
      <c r="L305" s="10"/>
      <c r="M305" s="10"/>
    </row>
    <row r="306" spans="1:36" s="3" customFormat="1" ht="15.75" x14ac:dyDescent="0.25">
      <c r="A306" s="1"/>
      <c r="B306" s="49" t="s">
        <v>82</v>
      </c>
      <c r="C306" s="49"/>
      <c r="D306" s="45"/>
      <c r="E306" s="46"/>
      <c r="F306" s="54"/>
      <c r="G306" s="56"/>
      <c r="H306" s="57"/>
      <c r="I306" s="52"/>
      <c r="J306" s="45" t="s">
        <v>84</v>
      </c>
      <c r="K306" s="10"/>
      <c r="L306" s="10"/>
      <c r="M306" s="10"/>
    </row>
    <row r="307" spans="1:36" x14ac:dyDescent="0.2">
      <c r="B307" s="136"/>
      <c r="D307" s="136"/>
      <c r="F307" s="136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  <c r="AB307" s="59"/>
      <c r="AC307" s="59"/>
      <c r="AD307" s="59"/>
      <c r="AE307" s="59"/>
      <c r="AF307" s="59"/>
      <c r="AG307" s="59"/>
      <c r="AH307" s="59"/>
      <c r="AI307" s="59"/>
      <c r="AJ307" s="59"/>
    </row>
  </sheetData>
  <mergeCells count="261">
    <mergeCell ref="D5:N5"/>
    <mergeCell ref="A8:N8"/>
    <mergeCell ref="A9:N9"/>
    <mergeCell ref="A11:N11"/>
    <mergeCell ref="A12:N12"/>
    <mergeCell ref="A13:N13"/>
    <mergeCell ref="J31:L32"/>
    <mergeCell ref="M31:M33"/>
    <mergeCell ref="N31:N33"/>
    <mergeCell ref="C34:E34"/>
    <mergeCell ref="A35:N35"/>
    <mergeCell ref="C36:E36"/>
    <mergeCell ref="A15:N15"/>
    <mergeCell ref="A16:N16"/>
    <mergeCell ref="B18:F18"/>
    <mergeCell ref="B19:F19"/>
    <mergeCell ref="L28:M28"/>
    <mergeCell ref="A31:A33"/>
    <mergeCell ref="B31:B33"/>
    <mergeCell ref="C31:E33"/>
    <mergeCell ref="F31:F33"/>
    <mergeCell ref="G31:I32"/>
    <mergeCell ref="C43:E43"/>
    <mergeCell ref="C44:E44"/>
    <mergeCell ref="C45:E45"/>
    <mergeCell ref="C46:E46"/>
    <mergeCell ref="C47:E47"/>
    <mergeCell ref="C48:E48"/>
    <mergeCell ref="C37:E37"/>
    <mergeCell ref="C38:E38"/>
    <mergeCell ref="C39:E39"/>
    <mergeCell ref="C40:E40"/>
    <mergeCell ref="C41:E41"/>
    <mergeCell ref="C42:E42"/>
    <mergeCell ref="C55:E55"/>
    <mergeCell ref="C56:E56"/>
    <mergeCell ref="C57:E57"/>
    <mergeCell ref="C58:E58"/>
    <mergeCell ref="C59:E59"/>
    <mergeCell ref="C60:E60"/>
    <mergeCell ref="C49:E49"/>
    <mergeCell ref="C50:E50"/>
    <mergeCell ref="C51:E51"/>
    <mergeCell ref="C52:E52"/>
    <mergeCell ref="C53:E53"/>
    <mergeCell ref="C54:E54"/>
    <mergeCell ref="C67:E67"/>
    <mergeCell ref="C68:E68"/>
    <mergeCell ref="C69:E69"/>
    <mergeCell ref="C70:N70"/>
    <mergeCell ref="C71:E71"/>
    <mergeCell ref="C72:E72"/>
    <mergeCell ref="C61:E61"/>
    <mergeCell ref="C62:E62"/>
    <mergeCell ref="C63:E63"/>
    <mergeCell ref="C64:E64"/>
    <mergeCell ref="C65:E65"/>
    <mergeCell ref="C66:E66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91:E91"/>
    <mergeCell ref="C92:E92"/>
    <mergeCell ref="C93:E93"/>
    <mergeCell ref="C94:E94"/>
    <mergeCell ref="C95:E95"/>
    <mergeCell ref="C96:E96"/>
    <mergeCell ref="C85:E85"/>
    <mergeCell ref="C86:E86"/>
    <mergeCell ref="C87:E87"/>
    <mergeCell ref="C88:E88"/>
    <mergeCell ref="C89:E89"/>
    <mergeCell ref="C90:E90"/>
    <mergeCell ref="C103:E103"/>
    <mergeCell ref="C104:E104"/>
    <mergeCell ref="C105:E105"/>
    <mergeCell ref="C106:E106"/>
    <mergeCell ref="C107:E107"/>
    <mergeCell ref="C108:E108"/>
    <mergeCell ref="C97:E97"/>
    <mergeCell ref="C98:E98"/>
    <mergeCell ref="C99:E99"/>
    <mergeCell ref="C100:E100"/>
    <mergeCell ref="C101:E101"/>
    <mergeCell ref="C102:E102"/>
    <mergeCell ref="C115:E115"/>
    <mergeCell ref="C116:E116"/>
    <mergeCell ref="C117:E117"/>
    <mergeCell ref="C118:E118"/>
    <mergeCell ref="C119:E119"/>
    <mergeCell ref="C120:E120"/>
    <mergeCell ref="C109:E109"/>
    <mergeCell ref="C110:E110"/>
    <mergeCell ref="C111:E111"/>
    <mergeCell ref="C112:E112"/>
    <mergeCell ref="C113:E113"/>
    <mergeCell ref="C114:E114"/>
    <mergeCell ref="C127:E127"/>
    <mergeCell ref="C128:E128"/>
    <mergeCell ref="C129:E129"/>
    <mergeCell ref="C130:E130"/>
    <mergeCell ref="C131:E131"/>
    <mergeCell ref="C132:E132"/>
    <mergeCell ref="C121:E121"/>
    <mergeCell ref="C122:E122"/>
    <mergeCell ref="C123:E123"/>
    <mergeCell ref="C124:E124"/>
    <mergeCell ref="C125:E125"/>
    <mergeCell ref="C126:E126"/>
    <mergeCell ref="C139:E139"/>
    <mergeCell ref="C140:E140"/>
    <mergeCell ref="C141:E141"/>
    <mergeCell ref="C142:E142"/>
    <mergeCell ref="C143:E143"/>
    <mergeCell ref="C144:E144"/>
    <mergeCell ref="C133:E133"/>
    <mergeCell ref="C134:E134"/>
    <mergeCell ref="C135:E135"/>
    <mergeCell ref="C136:E136"/>
    <mergeCell ref="C137:E137"/>
    <mergeCell ref="C138:E138"/>
    <mergeCell ref="C151:E151"/>
    <mergeCell ref="C152:E152"/>
    <mergeCell ref="C153:E153"/>
    <mergeCell ref="C154:E154"/>
    <mergeCell ref="C155:E155"/>
    <mergeCell ref="C156:E156"/>
    <mergeCell ref="C145:E145"/>
    <mergeCell ref="C146:E146"/>
    <mergeCell ref="C147:E147"/>
    <mergeCell ref="C148:E148"/>
    <mergeCell ref="C149:E149"/>
    <mergeCell ref="C150:E150"/>
    <mergeCell ref="C164:K164"/>
    <mergeCell ref="C165:K165"/>
    <mergeCell ref="C166:K166"/>
    <mergeCell ref="C167:K167"/>
    <mergeCell ref="C168:K168"/>
    <mergeCell ref="C169:K169"/>
    <mergeCell ref="C157:E157"/>
    <mergeCell ref="C158:E158"/>
    <mergeCell ref="C159:E159"/>
    <mergeCell ref="C160:E160"/>
    <mergeCell ref="C162:K162"/>
    <mergeCell ref="C163:K163"/>
    <mergeCell ref="C176:K176"/>
    <mergeCell ref="C177:K177"/>
    <mergeCell ref="C178:K178"/>
    <mergeCell ref="C179:K179"/>
    <mergeCell ref="C180:K180"/>
    <mergeCell ref="C181:K181"/>
    <mergeCell ref="C170:K170"/>
    <mergeCell ref="C171:K171"/>
    <mergeCell ref="C172:K172"/>
    <mergeCell ref="C173:K173"/>
    <mergeCell ref="C174:K174"/>
    <mergeCell ref="C175:K175"/>
    <mergeCell ref="C188:K188"/>
    <mergeCell ref="A189:N189"/>
    <mergeCell ref="C190:E190"/>
    <mergeCell ref="C192:N192"/>
    <mergeCell ref="C193:N193"/>
    <mergeCell ref="C194:E194"/>
    <mergeCell ref="C182:K182"/>
    <mergeCell ref="C183:K183"/>
    <mergeCell ref="C184:K184"/>
    <mergeCell ref="C185:K185"/>
    <mergeCell ref="C186:K186"/>
    <mergeCell ref="C187:K187"/>
    <mergeCell ref="C204:N204"/>
    <mergeCell ref="C205:N205"/>
    <mergeCell ref="C206:E206"/>
    <mergeCell ref="C208:N208"/>
    <mergeCell ref="C209:N209"/>
    <mergeCell ref="C210:E210"/>
    <mergeCell ref="C196:N196"/>
    <mergeCell ref="C197:N197"/>
    <mergeCell ref="C198:E198"/>
    <mergeCell ref="C200:N200"/>
    <mergeCell ref="C201:N201"/>
    <mergeCell ref="C202:E202"/>
    <mergeCell ref="C220:N220"/>
    <mergeCell ref="C221:N221"/>
    <mergeCell ref="C222:E222"/>
    <mergeCell ref="C224:N224"/>
    <mergeCell ref="C225:N225"/>
    <mergeCell ref="C226:E226"/>
    <mergeCell ref="C212:N212"/>
    <mergeCell ref="C213:N213"/>
    <mergeCell ref="C214:E214"/>
    <mergeCell ref="C216:N216"/>
    <mergeCell ref="C217:N217"/>
    <mergeCell ref="C218:E218"/>
    <mergeCell ref="C236:N236"/>
    <mergeCell ref="C237:N237"/>
    <mergeCell ref="C238:E238"/>
    <mergeCell ref="C240:N240"/>
    <mergeCell ref="C241:N241"/>
    <mergeCell ref="C242:N242"/>
    <mergeCell ref="C228:N228"/>
    <mergeCell ref="C229:N229"/>
    <mergeCell ref="C230:E230"/>
    <mergeCell ref="C232:N232"/>
    <mergeCell ref="C233:N233"/>
    <mergeCell ref="C234:E234"/>
    <mergeCell ref="C251:K251"/>
    <mergeCell ref="C252:K252"/>
    <mergeCell ref="C253:K253"/>
    <mergeCell ref="C254:K254"/>
    <mergeCell ref="C255:K255"/>
    <mergeCell ref="C256:K256"/>
    <mergeCell ref="C243:E243"/>
    <mergeCell ref="C245:N245"/>
    <mergeCell ref="C246:N246"/>
    <mergeCell ref="C247:N247"/>
    <mergeCell ref="C249:K249"/>
    <mergeCell ref="C250:K250"/>
    <mergeCell ref="C265:K265"/>
    <mergeCell ref="C267:K267"/>
    <mergeCell ref="C268:K268"/>
    <mergeCell ref="C269:K269"/>
    <mergeCell ref="C270:K270"/>
    <mergeCell ref="C271:K271"/>
    <mergeCell ref="A257:N257"/>
    <mergeCell ref="C258:E258"/>
    <mergeCell ref="C260:N260"/>
    <mergeCell ref="C261:N261"/>
    <mergeCell ref="C263:K263"/>
    <mergeCell ref="C264:K264"/>
    <mergeCell ref="C278:K278"/>
    <mergeCell ref="C279:K279"/>
    <mergeCell ref="C280:K280"/>
    <mergeCell ref="C281:K281"/>
    <mergeCell ref="C282:K282"/>
    <mergeCell ref="C283:K283"/>
    <mergeCell ref="C272:K272"/>
    <mergeCell ref="C273:K273"/>
    <mergeCell ref="C274:K274"/>
    <mergeCell ref="C275:K275"/>
    <mergeCell ref="C276:K276"/>
    <mergeCell ref="C277:K277"/>
    <mergeCell ref="C290:K290"/>
    <mergeCell ref="C291:K291"/>
    <mergeCell ref="C292:K292"/>
    <mergeCell ref="C293:K293"/>
    <mergeCell ref="C294:K294"/>
    <mergeCell ref="C284:K284"/>
    <mergeCell ref="C285:K285"/>
    <mergeCell ref="C286:K286"/>
    <mergeCell ref="C287:K287"/>
    <mergeCell ref="C288:K288"/>
    <mergeCell ref="C289:K289"/>
  </mergeCells>
  <printOptions horizontalCentered="1"/>
  <pageMargins left="0.39370077848434498" right="0.23622047901153601" top="0.35433071851730302" bottom="0.31496062874794001" header="0.118110239505768" footer="0.118110239505768"/>
  <pageSetup paperSize="9" scale="70" fitToHeight="0" orientation="portrait" r:id="rId1"/>
  <headerFooter>
    <oddHeader>&amp;LГРАНД-Смета, версия 2021.2</oddHeader>
    <oddFooter>&amp;R&amp;8Страница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A75"/>
  <sheetViews>
    <sheetView topLeftCell="A55" zoomScale="115" zoomScaleNormal="115" workbookViewId="0">
      <selection activeCell="O75" sqref="O75"/>
    </sheetView>
  </sheetViews>
  <sheetFormatPr defaultColWidth="9.140625" defaultRowHeight="11.25" customHeight="1" x14ac:dyDescent="0.2"/>
  <cols>
    <col min="1" max="1" width="8.140625" style="59" customWidth="1"/>
    <col min="2" max="2" width="20.140625" style="59" customWidth="1"/>
    <col min="3" max="4" width="10.42578125" style="59" customWidth="1"/>
    <col min="5" max="5" width="13.28515625" style="59" customWidth="1"/>
    <col min="6" max="6" width="8.5703125" style="59" customWidth="1"/>
    <col min="7" max="7" width="7.85546875" style="59" customWidth="1"/>
    <col min="8" max="8" width="8.42578125" style="59" customWidth="1"/>
    <col min="9" max="9" width="8.7109375" style="59" customWidth="1"/>
    <col min="10" max="10" width="8.140625" style="59" customWidth="1"/>
    <col min="11" max="11" width="8.5703125" style="59" customWidth="1"/>
    <col min="12" max="12" width="10" style="59" customWidth="1"/>
    <col min="13" max="13" width="6" style="59" customWidth="1"/>
    <col min="14" max="14" width="9.7109375" style="59" customWidth="1"/>
    <col min="15" max="15" width="9.140625" style="59" customWidth="1"/>
    <col min="16" max="16" width="49.140625" style="62" hidden="1" customWidth="1"/>
    <col min="17" max="17" width="42.42578125" style="62" hidden="1" customWidth="1"/>
    <col min="18" max="18" width="99.7109375" style="62" hidden="1" customWidth="1"/>
    <col min="19" max="22" width="138.42578125" style="62" hidden="1" customWidth="1"/>
    <col min="23" max="23" width="34.140625" style="62" hidden="1" customWidth="1"/>
    <col min="24" max="24" width="110.140625" style="62" hidden="1" customWidth="1"/>
    <col min="25" max="27" width="84.42578125" style="62" hidden="1" customWidth="1"/>
    <col min="28" max="16384" width="9.140625" style="59"/>
  </cols>
  <sheetData>
    <row r="1" spans="1:20" s="59" customFormat="1" x14ac:dyDescent="0.2">
      <c r="E1" s="59" t="s">
        <v>679</v>
      </c>
      <c r="N1" s="60"/>
    </row>
    <row r="2" spans="1:20" s="59" customFormat="1" x14ac:dyDescent="0.2">
      <c r="N2" s="60" t="s">
        <v>86</v>
      </c>
    </row>
    <row r="3" spans="1:20" s="59" customFormat="1" ht="8.25" customHeight="1" x14ac:dyDescent="0.2">
      <c r="N3" s="60"/>
    </row>
    <row r="4" spans="1:20" s="59" customFormat="1" ht="14.25" customHeight="1" x14ac:dyDescent="0.2">
      <c r="A4" s="228" t="s">
        <v>87</v>
      </c>
      <c r="B4" s="228"/>
      <c r="C4" s="228"/>
      <c r="D4" s="61"/>
      <c r="K4" s="228" t="s">
        <v>88</v>
      </c>
      <c r="L4" s="228"/>
      <c r="M4" s="228"/>
      <c r="N4" s="228"/>
    </row>
    <row r="5" spans="1:20" s="59" customFormat="1" ht="12" customHeight="1" x14ac:dyDescent="0.2">
      <c r="A5" s="229"/>
      <c r="B5" s="229"/>
      <c r="C5" s="229"/>
      <c r="D5" s="229"/>
      <c r="E5" s="62"/>
      <c r="J5" s="230"/>
      <c r="K5" s="230"/>
      <c r="L5" s="230"/>
      <c r="M5" s="230"/>
      <c r="N5" s="230"/>
    </row>
    <row r="6" spans="1:20" s="59" customFormat="1" x14ac:dyDescent="0.2">
      <c r="A6" s="195"/>
      <c r="B6" s="195"/>
      <c r="C6" s="195"/>
      <c r="D6" s="195"/>
      <c r="J6" s="195"/>
      <c r="K6" s="195"/>
      <c r="L6" s="195"/>
      <c r="M6" s="195"/>
      <c r="N6" s="195"/>
      <c r="P6" s="62" t="s">
        <v>89</v>
      </c>
      <c r="Q6" s="62" t="s">
        <v>89</v>
      </c>
    </row>
    <row r="7" spans="1:20" s="59" customFormat="1" ht="17.25" customHeight="1" x14ac:dyDescent="0.2">
      <c r="A7" s="63"/>
      <c r="B7" s="64"/>
      <c r="C7" s="62"/>
      <c r="D7" s="62"/>
      <c r="J7" s="63"/>
      <c r="K7" s="63"/>
      <c r="L7" s="63"/>
      <c r="M7" s="63"/>
      <c r="N7" s="64"/>
    </row>
    <row r="8" spans="1:20" s="59" customFormat="1" ht="16.5" customHeight="1" x14ac:dyDescent="0.2">
      <c r="A8" s="59" t="s">
        <v>90</v>
      </c>
      <c r="B8" s="65"/>
      <c r="C8" s="65"/>
      <c r="D8" s="65"/>
      <c r="L8" s="65"/>
      <c r="M8" s="65"/>
      <c r="N8" s="60" t="s">
        <v>90</v>
      </c>
    </row>
    <row r="9" spans="1:20" s="59" customFormat="1" ht="15.75" customHeight="1" x14ac:dyDescent="0.2">
      <c r="F9" s="66"/>
    </row>
    <row r="10" spans="1:20" s="59" customFormat="1" x14ac:dyDescent="0.2">
      <c r="A10" s="67" t="s">
        <v>91</v>
      </c>
      <c r="B10" s="6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R10" s="62" t="s">
        <v>89</v>
      </c>
    </row>
    <row r="11" spans="1:20" s="59" customFormat="1" ht="15" customHeight="1" x14ac:dyDescent="0.2">
      <c r="A11" s="68" t="s">
        <v>92</v>
      </c>
      <c r="D11" s="63" t="s">
        <v>93</v>
      </c>
      <c r="E11" s="63"/>
      <c r="F11" s="69"/>
      <c r="G11" s="69"/>
      <c r="H11" s="69"/>
      <c r="I11" s="69"/>
      <c r="J11" s="69"/>
      <c r="K11" s="69"/>
      <c r="L11" s="69"/>
      <c r="M11" s="69"/>
      <c r="N11" s="69"/>
    </row>
    <row r="12" spans="1:20" s="59" customFormat="1" ht="8.25" customHeight="1" x14ac:dyDescent="0.2">
      <c r="A12" s="68"/>
      <c r="F12" s="65"/>
      <c r="G12" s="65"/>
      <c r="H12" s="65"/>
      <c r="I12" s="65"/>
      <c r="J12" s="65"/>
      <c r="K12" s="65"/>
      <c r="L12" s="65"/>
      <c r="M12" s="65"/>
      <c r="N12" s="65"/>
    </row>
    <row r="13" spans="1:20" s="59" customFormat="1" ht="24" customHeight="1" x14ac:dyDescent="0.2">
      <c r="A13" s="209" t="s">
        <v>67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S13" s="62" t="s">
        <v>89</v>
      </c>
    </row>
    <row r="14" spans="1:20" s="59" customFormat="1" x14ac:dyDescent="0.2">
      <c r="A14" s="205" t="s">
        <v>0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</row>
    <row r="15" spans="1:20" s="59" customFormat="1" ht="8.25" customHeight="1" x14ac:dyDescent="0.2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</row>
    <row r="16" spans="1:20" s="59" customFormat="1" x14ac:dyDescent="0.2">
      <c r="A16" s="209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T16" s="62" t="s">
        <v>89</v>
      </c>
    </row>
    <row r="17" spans="1:21" s="59" customFormat="1" x14ac:dyDescent="0.2">
      <c r="A17" s="205" t="s">
        <v>94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</row>
    <row r="18" spans="1:21" s="59" customFormat="1" ht="24" customHeight="1" x14ac:dyDescent="0.25">
      <c r="A18" s="210" t="s">
        <v>583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</row>
    <row r="19" spans="1:21" s="59" customFormat="1" ht="8.25" customHeight="1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</row>
    <row r="20" spans="1:21" s="59" customFormat="1" x14ac:dyDescent="0.2">
      <c r="A20" s="204" t="s">
        <v>31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U20" s="62" t="s">
        <v>582</v>
      </c>
    </row>
    <row r="21" spans="1:21" s="59" customFormat="1" ht="13.5" customHeight="1" x14ac:dyDescent="0.2">
      <c r="A21" s="205" t="s">
        <v>98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</row>
    <row r="22" spans="1:21" s="59" customFormat="1" ht="15" customHeight="1" x14ac:dyDescent="0.2">
      <c r="A22" s="59" t="s">
        <v>99</v>
      </c>
      <c r="B22" s="72" t="s">
        <v>100</v>
      </c>
      <c r="C22" s="59" t="s">
        <v>101</v>
      </c>
      <c r="F22" s="62"/>
      <c r="G22" s="62"/>
      <c r="H22" s="62"/>
      <c r="I22" s="62"/>
      <c r="J22" s="62"/>
      <c r="K22" s="62"/>
      <c r="L22" s="62"/>
      <c r="M22" s="62"/>
      <c r="N22" s="62"/>
    </row>
    <row r="23" spans="1:21" s="59" customFormat="1" ht="18" customHeight="1" x14ac:dyDescent="0.2">
      <c r="A23" s="59" t="s">
        <v>102</v>
      </c>
      <c r="B23" s="204"/>
      <c r="C23" s="204"/>
      <c r="D23" s="204"/>
      <c r="E23" s="204"/>
      <c r="F23" s="204"/>
      <c r="G23" s="62"/>
      <c r="H23" s="62"/>
      <c r="I23" s="62"/>
      <c r="J23" s="62"/>
      <c r="K23" s="62"/>
      <c r="L23" s="62"/>
      <c r="M23" s="62"/>
      <c r="N23" s="62"/>
    </row>
    <row r="24" spans="1:21" s="59" customFormat="1" x14ac:dyDescent="0.2">
      <c r="B24" s="206" t="s">
        <v>103</v>
      </c>
      <c r="C24" s="206"/>
      <c r="D24" s="206"/>
      <c r="E24" s="206"/>
      <c r="F24" s="206"/>
      <c r="G24" s="73"/>
      <c r="H24" s="73"/>
      <c r="I24" s="73"/>
      <c r="J24" s="73"/>
      <c r="K24" s="73"/>
      <c r="L24" s="73"/>
      <c r="M24" s="74"/>
      <c r="N24" s="73"/>
    </row>
    <row r="25" spans="1:21" s="59" customFormat="1" ht="9.75" customHeight="1" x14ac:dyDescent="0.2">
      <c r="D25" s="75"/>
      <c r="E25" s="75"/>
      <c r="F25" s="75"/>
      <c r="G25" s="75"/>
      <c r="H25" s="75"/>
      <c r="I25" s="75"/>
      <c r="J25" s="75"/>
      <c r="K25" s="75"/>
      <c r="L25" s="75"/>
      <c r="M25" s="73"/>
      <c r="N25" s="73"/>
    </row>
    <row r="26" spans="1:21" s="59" customFormat="1" x14ac:dyDescent="0.2">
      <c r="A26" s="76" t="s">
        <v>104</v>
      </c>
      <c r="D26" s="63"/>
      <c r="F26" s="77"/>
      <c r="G26" s="77"/>
      <c r="H26" s="77"/>
      <c r="I26" s="77"/>
      <c r="J26" s="77"/>
      <c r="K26" s="77"/>
      <c r="L26" s="77"/>
      <c r="M26" s="77"/>
      <c r="N26" s="77"/>
    </row>
    <row r="27" spans="1:21" s="59" customFormat="1" ht="9.75" customHeight="1" x14ac:dyDescent="0.2"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1:21" s="59" customFormat="1" ht="12.75" customHeight="1" x14ac:dyDescent="0.2">
      <c r="A28" s="76" t="s">
        <v>105</v>
      </c>
      <c r="C28" s="78">
        <v>0</v>
      </c>
      <c r="D28" s="79" t="s">
        <v>672</v>
      </c>
      <c r="E28" s="68" t="s">
        <v>107</v>
      </c>
      <c r="L28" s="80"/>
      <c r="M28" s="80"/>
    </row>
    <row r="29" spans="1:21" s="59" customFormat="1" ht="12.75" customHeight="1" x14ac:dyDescent="0.2">
      <c r="B29" s="59" t="s">
        <v>108</v>
      </c>
      <c r="C29" s="81"/>
      <c r="D29" s="82"/>
      <c r="E29" s="68"/>
    </row>
    <row r="30" spans="1:21" s="59" customFormat="1" ht="12.75" customHeight="1" x14ac:dyDescent="0.2">
      <c r="B30" s="59" t="s">
        <v>109</v>
      </c>
      <c r="C30" s="78">
        <v>0</v>
      </c>
      <c r="D30" s="79" t="s">
        <v>672</v>
      </c>
      <c r="E30" s="68" t="s">
        <v>107</v>
      </c>
      <c r="G30" s="59" t="s">
        <v>111</v>
      </c>
      <c r="L30" s="78">
        <v>0</v>
      </c>
      <c r="M30" s="79" t="s">
        <v>120</v>
      </c>
      <c r="N30" s="68" t="s">
        <v>107</v>
      </c>
    </row>
    <row r="31" spans="1:21" s="59" customFormat="1" ht="12.75" customHeight="1" x14ac:dyDescent="0.2">
      <c r="B31" s="59" t="s">
        <v>2</v>
      </c>
      <c r="C31" s="78">
        <v>0</v>
      </c>
      <c r="D31" s="83" t="s">
        <v>120</v>
      </c>
      <c r="E31" s="68" t="s">
        <v>107</v>
      </c>
      <c r="G31" s="59" t="s">
        <v>114</v>
      </c>
      <c r="L31" s="84"/>
      <c r="M31" s="84"/>
      <c r="N31" s="68" t="s">
        <v>115</v>
      </c>
    </row>
    <row r="32" spans="1:21" s="59" customFormat="1" ht="12.75" customHeight="1" x14ac:dyDescent="0.2">
      <c r="B32" s="59" t="s">
        <v>116</v>
      </c>
      <c r="C32" s="78">
        <v>0</v>
      </c>
      <c r="D32" s="83" t="s">
        <v>120</v>
      </c>
      <c r="E32" s="68" t="s">
        <v>107</v>
      </c>
      <c r="G32" s="59" t="s">
        <v>118</v>
      </c>
      <c r="L32" s="84"/>
      <c r="M32" s="84"/>
      <c r="N32" s="68" t="s">
        <v>115</v>
      </c>
    </row>
    <row r="33" spans="1:23" s="59" customFormat="1" ht="12.75" customHeight="1" x14ac:dyDescent="0.2">
      <c r="B33" s="59" t="s">
        <v>119</v>
      </c>
      <c r="C33" s="78">
        <v>0</v>
      </c>
      <c r="D33" s="79" t="s">
        <v>120</v>
      </c>
      <c r="E33" s="68" t="s">
        <v>107</v>
      </c>
      <c r="G33" s="59" t="s">
        <v>121</v>
      </c>
      <c r="L33" s="207"/>
      <c r="M33" s="207"/>
    </row>
    <row r="34" spans="1:23" s="59" customFormat="1" ht="12.75" customHeight="1" x14ac:dyDescent="0.2">
      <c r="C34" s="81"/>
      <c r="D34" s="82"/>
      <c r="E34" s="67"/>
      <c r="L34" s="77"/>
      <c r="M34" s="77"/>
    </row>
    <row r="35" spans="1:23" s="59" customFormat="1" ht="9.75" customHeight="1" x14ac:dyDescent="0.2">
      <c r="A35" s="85"/>
    </row>
    <row r="36" spans="1:23" s="59" customFormat="1" ht="36" customHeight="1" x14ac:dyDescent="0.2">
      <c r="A36" s="208" t="s">
        <v>122</v>
      </c>
      <c r="B36" s="208" t="s">
        <v>123</v>
      </c>
      <c r="C36" s="208" t="s">
        <v>124</v>
      </c>
      <c r="D36" s="208"/>
      <c r="E36" s="208"/>
      <c r="F36" s="208" t="s">
        <v>125</v>
      </c>
      <c r="G36" s="208" t="s">
        <v>126</v>
      </c>
      <c r="H36" s="208"/>
      <c r="I36" s="208"/>
      <c r="J36" s="208" t="s">
        <v>127</v>
      </c>
      <c r="K36" s="208"/>
      <c r="L36" s="208"/>
      <c r="M36" s="208" t="s">
        <v>128</v>
      </c>
      <c r="N36" s="208" t="s">
        <v>36</v>
      </c>
    </row>
    <row r="37" spans="1:23" s="59" customFormat="1" ht="36.75" customHeight="1" x14ac:dyDescent="0.2">
      <c r="A37" s="208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</row>
    <row r="38" spans="1:23" s="59" customFormat="1" ht="45" x14ac:dyDescent="0.2">
      <c r="A38" s="208"/>
      <c r="B38" s="208"/>
      <c r="C38" s="208"/>
      <c r="D38" s="208"/>
      <c r="E38" s="208"/>
      <c r="F38" s="208"/>
      <c r="G38" s="86" t="s">
        <v>129</v>
      </c>
      <c r="H38" s="86" t="s">
        <v>130</v>
      </c>
      <c r="I38" s="86" t="s">
        <v>131</v>
      </c>
      <c r="J38" s="86" t="s">
        <v>129</v>
      </c>
      <c r="K38" s="86" t="s">
        <v>130</v>
      </c>
      <c r="L38" s="86" t="s">
        <v>132</v>
      </c>
      <c r="M38" s="208"/>
      <c r="N38" s="208"/>
    </row>
    <row r="39" spans="1:23" s="59" customFormat="1" x14ac:dyDescent="0.2">
      <c r="A39" s="87">
        <v>1</v>
      </c>
      <c r="B39" s="87">
        <v>2</v>
      </c>
      <c r="C39" s="203">
        <v>3</v>
      </c>
      <c r="D39" s="203"/>
      <c r="E39" s="203"/>
      <c r="F39" s="87">
        <v>4</v>
      </c>
      <c r="G39" s="87">
        <v>5</v>
      </c>
      <c r="H39" s="87">
        <v>6</v>
      </c>
      <c r="I39" s="87">
        <v>7</v>
      </c>
      <c r="J39" s="87">
        <v>8</v>
      </c>
      <c r="K39" s="87">
        <v>9</v>
      </c>
      <c r="L39" s="87">
        <v>10</v>
      </c>
      <c r="M39" s="87">
        <v>11</v>
      </c>
      <c r="N39" s="87">
        <v>12</v>
      </c>
    </row>
    <row r="40" spans="1:23" s="59" customFormat="1" ht="12" x14ac:dyDescent="0.2">
      <c r="A40" s="198" t="s">
        <v>278</v>
      </c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200"/>
      <c r="V40" s="88" t="s">
        <v>278</v>
      </c>
    </row>
    <row r="41" spans="1:23" s="59" customFormat="1" ht="45" x14ac:dyDescent="0.2">
      <c r="A41" s="89" t="s">
        <v>134</v>
      </c>
      <c r="B41" s="90" t="s">
        <v>283</v>
      </c>
      <c r="C41" s="197" t="s">
        <v>284</v>
      </c>
      <c r="D41" s="197"/>
      <c r="E41" s="197"/>
      <c r="F41" s="91" t="s">
        <v>281</v>
      </c>
      <c r="G41" s="91"/>
      <c r="H41" s="91"/>
      <c r="I41" s="91" t="s">
        <v>671</v>
      </c>
      <c r="J41" s="92">
        <v>10.71</v>
      </c>
      <c r="K41" s="91"/>
      <c r="L41" s="92">
        <v>12.58</v>
      </c>
      <c r="M41" s="91"/>
      <c r="N41" s="93"/>
      <c r="V41" s="88"/>
      <c r="W41" s="94" t="s">
        <v>284</v>
      </c>
    </row>
    <row r="42" spans="1:23" s="59" customFormat="1" ht="12" x14ac:dyDescent="0.2">
      <c r="A42" s="103"/>
      <c r="B42" s="104"/>
      <c r="C42" s="67" t="s">
        <v>282</v>
      </c>
      <c r="D42" s="105"/>
      <c r="E42" s="105"/>
      <c r="F42" s="106"/>
      <c r="G42" s="106"/>
      <c r="H42" s="106"/>
      <c r="I42" s="106"/>
      <c r="J42" s="107"/>
      <c r="K42" s="106"/>
      <c r="L42" s="107"/>
      <c r="M42" s="108"/>
      <c r="N42" s="109"/>
      <c r="V42" s="88"/>
      <c r="W42" s="94"/>
    </row>
    <row r="43" spans="1:23" s="59" customFormat="1" ht="33.75" x14ac:dyDescent="0.2">
      <c r="A43" s="89" t="s">
        <v>139</v>
      </c>
      <c r="B43" s="90" t="s">
        <v>581</v>
      </c>
      <c r="C43" s="197" t="s">
        <v>580</v>
      </c>
      <c r="D43" s="197"/>
      <c r="E43" s="197"/>
      <c r="F43" s="91" t="s">
        <v>281</v>
      </c>
      <c r="G43" s="91"/>
      <c r="H43" s="91"/>
      <c r="I43" s="91" t="s">
        <v>170</v>
      </c>
      <c r="J43" s="92">
        <v>22.55</v>
      </c>
      <c r="K43" s="91"/>
      <c r="L43" s="92">
        <v>0.74</v>
      </c>
      <c r="M43" s="91"/>
      <c r="N43" s="93"/>
      <c r="V43" s="88"/>
      <c r="W43" s="94" t="s">
        <v>580</v>
      </c>
    </row>
    <row r="44" spans="1:23" s="59" customFormat="1" ht="12" x14ac:dyDescent="0.2">
      <c r="A44" s="103"/>
      <c r="B44" s="104"/>
      <c r="C44" s="67" t="s">
        <v>282</v>
      </c>
      <c r="D44" s="105"/>
      <c r="E44" s="105"/>
      <c r="F44" s="106"/>
      <c r="G44" s="106"/>
      <c r="H44" s="106"/>
      <c r="I44" s="106"/>
      <c r="J44" s="107"/>
      <c r="K44" s="106"/>
      <c r="L44" s="107"/>
      <c r="M44" s="108"/>
      <c r="N44" s="109"/>
      <c r="V44" s="88"/>
      <c r="W44" s="94"/>
    </row>
    <row r="45" spans="1:23" s="59" customFormat="1" ht="45" x14ac:dyDescent="0.2">
      <c r="A45" s="89" t="s">
        <v>140</v>
      </c>
      <c r="B45" s="90" t="s">
        <v>288</v>
      </c>
      <c r="C45" s="197" t="s">
        <v>289</v>
      </c>
      <c r="D45" s="197"/>
      <c r="E45" s="197"/>
      <c r="F45" s="91" t="s">
        <v>281</v>
      </c>
      <c r="G45" s="91"/>
      <c r="H45" s="91"/>
      <c r="I45" s="91" t="s">
        <v>671</v>
      </c>
      <c r="J45" s="92">
        <v>10.71</v>
      </c>
      <c r="K45" s="91"/>
      <c r="L45" s="92">
        <v>12.58</v>
      </c>
      <c r="M45" s="91"/>
      <c r="N45" s="93"/>
      <c r="V45" s="88"/>
      <c r="W45" s="94" t="s">
        <v>289</v>
      </c>
    </row>
    <row r="46" spans="1:23" s="59" customFormat="1" ht="12" x14ac:dyDescent="0.2">
      <c r="A46" s="103"/>
      <c r="B46" s="104"/>
      <c r="C46" s="67" t="s">
        <v>282</v>
      </c>
      <c r="D46" s="105"/>
      <c r="E46" s="105"/>
      <c r="F46" s="106"/>
      <c r="G46" s="106"/>
      <c r="H46" s="106"/>
      <c r="I46" s="106"/>
      <c r="J46" s="107"/>
      <c r="K46" s="106"/>
      <c r="L46" s="107"/>
      <c r="M46" s="108"/>
      <c r="N46" s="109"/>
      <c r="V46" s="88"/>
      <c r="W46" s="94"/>
    </row>
    <row r="47" spans="1:23" s="59" customFormat="1" ht="33.75" x14ac:dyDescent="0.2">
      <c r="A47" s="89" t="s">
        <v>166</v>
      </c>
      <c r="B47" s="90" t="s">
        <v>578</v>
      </c>
      <c r="C47" s="197" t="s">
        <v>576</v>
      </c>
      <c r="D47" s="197"/>
      <c r="E47" s="197"/>
      <c r="F47" s="91" t="s">
        <v>281</v>
      </c>
      <c r="G47" s="91"/>
      <c r="H47" s="91"/>
      <c r="I47" s="91" t="s">
        <v>170</v>
      </c>
      <c r="J47" s="92">
        <v>22.55</v>
      </c>
      <c r="K47" s="91"/>
      <c r="L47" s="92">
        <v>0.74</v>
      </c>
      <c r="M47" s="91"/>
      <c r="N47" s="93"/>
      <c r="V47" s="88"/>
      <c r="W47" s="94" t="s">
        <v>576</v>
      </c>
    </row>
    <row r="48" spans="1:23" s="59" customFormat="1" ht="12" x14ac:dyDescent="0.2">
      <c r="A48" s="103"/>
      <c r="B48" s="104"/>
      <c r="C48" s="67" t="s">
        <v>282</v>
      </c>
      <c r="D48" s="105"/>
      <c r="E48" s="105"/>
      <c r="F48" s="106"/>
      <c r="G48" s="106"/>
      <c r="H48" s="106"/>
      <c r="I48" s="106"/>
      <c r="J48" s="107"/>
      <c r="K48" s="106"/>
      <c r="L48" s="107"/>
      <c r="M48" s="108"/>
      <c r="N48" s="109"/>
      <c r="V48" s="88"/>
      <c r="W48" s="94"/>
    </row>
    <row r="49" spans="1:27" ht="33.75" x14ac:dyDescent="0.2">
      <c r="A49" s="89" t="s">
        <v>179</v>
      </c>
      <c r="B49" s="90" t="s">
        <v>290</v>
      </c>
      <c r="C49" s="197" t="s">
        <v>291</v>
      </c>
      <c r="D49" s="197"/>
      <c r="E49" s="197"/>
      <c r="F49" s="91" t="s">
        <v>281</v>
      </c>
      <c r="G49" s="91"/>
      <c r="H49" s="91"/>
      <c r="I49" s="91" t="s">
        <v>670</v>
      </c>
      <c r="J49" s="92">
        <v>51.26</v>
      </c>
      <c r="K49" s="91"/>
      <c r="L49" s="92">
        <v>61.92</v>
      </c>
      <c r="M49" s="91"/>
      <c r="N49" s="93"/>
      <c r="P49" s="59"/>
      <c r="Q49" s="59"/>
      <c r="R49" s="59"/>
      <c r="S49" s="59"/>
      <c r="T49" s="59"/>
      <c r="U49" s="59"/>
      <c r="V49" s="88"/>
      <c r="W49" s="94" t="s">
        <v>291</v>
      </c>
      <c r="X49" s="59"/>
      <c r="Y49" s="59"/>
      <c r="Z49" s="59"/>
      <c r="AA49" s="59"/>
    </row>
    <row r="50" spans="1:27" ht="12" x14ac:dyDescent="0.2">
      <c r="A50" s="103"/>
      <c r="B50" s="104"/>
      <c r="C50" s="67" t="s">
        <v>293</v>
      </c>
      <c r="D50" s="105"/>
      <c r="E50" s="105"/>
      <c r="F50" s="106"/>
      <c r="G50" s="106"/>
      <c r="H50" s="106"/>
      <c r="I50" s="106"/>
      <c r="J50" s="107"/>
      <c r="K50" s="106"/>
      <c r="L50" s="107"/>
      <c r="M50" s="108"/>
      <c r="N50" s="109"/>
      <c r="P50" s="59"/>
      <c r="Q50" s="59"/>
      <c r="R50" s="59"/>
      <c r="S50" s="59"/>
      <c r="T50" s="59"/>
      <c r="U50" s="59"/>
      <c r="V50" s="88"/>
      <c r="W50" s="94"/>
      <c r="X50" s="59"/>
      <c r="Y50" s="59"/>
      <c r="Z50" s="59"/>
      <c r="AA50" s="59"/>
    </row>
    <row r="51" spans="1:27" ht="12" x14ac:dyDescent="0.2">
      <c r="A51" s="110"/>
      <c r="B51" s="111"/>
      <c r="C51" s="195" t="s">
        <v>669</v>
      </c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201"/>
      <c r="P51" s="59"/>
      <c r="Q51" s="59"/>
      <c r="R51" s="59"/>
      <c r="S51" s="59"/>
      <c r="T51" s="59"/>
      <c r="U51" s="59"/>
      <c r="V51" s="88"/>
      <c r="W51" s="94"/>
      <c r="X51" s="62" t="s">
        <v>669</v>
      </c>
      <c r="Y51" s="59"/>
      <c r="Z51" s="59"/>
      <c r="AA51" s="59"/>
    </row>
    <row r="52" spans="1:27" ht="1.5" customHeight="1" x14ac:dyDescent="0.2">
      <c r="A52" s="106"/>
      <c r="B52" s="104"/>
      <c r="C52" s="104"/>
      <c r="D52" s="104"/>
      <c r="E52" s="104"/>
      <c r="F52" s="106"/>
      <c r="G52" s="106"/>
      <c r="H52" s="106"/>
      <c r="I52" s="106"/>
      <c r="J52" s="112"/>
      <c r="K52" s="106"/>
      <c r="L52" s="112"/>
      <c r="M52" s="97"/>
      <c r="N52" s="112"/>
      <c r="P52" s="59"/>
      <c r="Q52" s="59"/>
      <c r="R52" s="59"/>
      <c r="S52" s="59"/>
      <c r="T52" s="59"/>
      <c r="U52" s="59"/>
      <c r="V52" s="88"/>
      <c r="W52" s="94"/>
      <c r="X52" s="59"/>
      <c r="Y52" s="59"/>
      <c r="Z52" s="59"/>
      <c r="AA52" s="59"/>
    </row>
    <row r="53" spans="1:27" ht="2.25" customHeight="1" x14ac:dyDescent="0.2"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126"/>
      <c r="M53" s="127"/>
      <c r="N53" s="128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</row>
    <row r="54" spans="1:27" x14ac:dyDescent="0.2">
      <c r="A54" s="113"/>
      <c r="B54" s="114"/>
      <c r="C54" s="197" t="s">
        <v>273</v>
      </c>
      <c r="D54" s="197"/>
      <c r="E54" s="197"/>
      <c r="F54" s="197"/>
      <c r="G54" s="197"/>
      <c r="H54" s="197"/>
      <c r="I54" s="197"/>
      <c r="J54" s="197"/>
      <c r="K54" s="197"/>
      <c r="L54" s="115"/>
      <c r="M54" s="129"/>
      <c r="N54" s="117"/>
      <c r="P54" s="59"/>
      <c r="Q54" s="59"/>
      <c r="R54" s="59"/>
      <c r="S54" s="59"/>
      <c r="T54" s="59"/>
      <c r="U54" s="59"/>
      <c r="V54" s="59"/>
      <c r="W54" s="59"/>
      <c r="X54" s="59"/>
      <c r="Y54" s="94" t="s">
        <v>273</v>
      </c>
      <c r="Z54" s="59"/>
      <c r="AA54" s="59"/>
    </row>
    <row r="55" spans="1:27" x14ac:dyDescent="0.2">
      <c r="A55" s="118"/>
      <c r="B55" s="96"/>
      <c r="C55" s="195" t="s">
        <v>230</v>
      </c>
      <c r="D55" s="195"/>
      <c r="E55" s="195"/>
      <c r="F55" s="195"/>
      <c r="G55" s="195"/>
      <c r="H55" s="195"/>
      <c r="I55" s="195"/>
      <c r="J55" s="195"/>
      <c r="K55" s="195"/>
      <c r="L55" s="119">
        <v>88.56</v>
      </c>
      <c r="M55" s="130"/>
      <c r="N55" s="121"/>
      <c r="P55" s="59"/>
      <c r="Q55" s="59"/>
      <c r="R55" s="59"/>
      <c r="S55" s="59"/>
      <c r="T55" s="59"/>
      <c r="U55" s="59"/>
      <c r="V55" s="59"/>
      <c r="W55" s="59"/>
      <c r="X55" s="59"/>
      <c r="Y55" s="94"/>
      <c r="Z55" s="62" t="s">
        <v>230</v>
      </c>
      <c r="AA55" s="59"/>
    </row>
    <row r="56" spans="1:27" x14ac:dyDescent="0.2">
      <c r="A56" s="118"/>
      <c r="B56" s="96"/>
      <c r="C56" s="195" t="s">
        <v>231</v>
      </c>
      <c r="D56" s="195"/>
      <c r="E56" s="195"/>
      <c r="F56" s="195"/>
      <c r="G56" s="195"/>
      <c r="H56" s="195"/>
      <c r="I56" s="195"/>
      <c r="J56" s="195"/>
      <c r="K56" s="195"/>
      <c r="L56" s="119"/>
      <c r="M56" s="130"/>
      <c r="N56" s="121"/>
      <c r="P56" s="59"/>
      <c r="Q56" s="59"/>
      <c r="R56" s="59"/>
      <c r="S56" s="59"/>
      <c r="T56" s="59"/>
      <c r="U56" s="59"/>
      <c r="V56" s="59"/>
      <c r="W56" s="59"/>
      <c r="X56" s="59"/>
      <c r="Y56" s="94"/>
      <c r="Z56" s="62" t="s">
        <v>231</v>
      </c>
      <c r="AA56" s="59"/>
    </row>
    <row r="57" spans="1:27" x14ac:dyDescent="0.2">
      <c r="A57" s="118"/>
      <c r="B57" s="96"/>
      <c r="C57" s="195" t="s">
        <v>235</v>
      </c>
      <c r="D57" s="195"/>
      <c r="E57" s="195"/>
      <c r="F57" s="195"/>
      <c r="G57" s="195"/>
      <c r="H57" s="195"/>
      <c r="I57" s="195"/>
      <c r="J57" s="195"/>
      <c r="K57" s="195"/>
      <c r="L57" s="119">
        <v>88.56</v>
      </c>
      <c r="M57" s="130"/>
      <c r="N57" s="121"/>
      <c r="P57" s="59"/>
      <c r="Q57" s="59"/>
      <c r="R57" s="59"/>
      <c r="S57" s="59"/>
      <c r="T57" s="59"/>
      <c r="U57" s="59"/>
      <c r="V57" s="59"/>
      <c r="W57" s="59"/>
      <c r="X57" s="59"/>
      <c r="Y57" s="94"/>
      <c r="Z57" s="62" t="s">
        <v>235</v>
      </c>
      <c r="AA57" s="59"/>
    </row>
    <row r="58" spans="1:27" x14ac:dyDescent="0.2">
      <c r="A58" s="118"/>
      <c r="B58" s="96"/>
      <c r="C58" s="195" t="s">
        <v>236</v>
      </c>
      <c r="D58" s="195"/>
      <c r="E58" s="195"/>
      <c r="F58" s="195"/>
      <c r="G58" s="195"/>
      <c r="H58" s="195"/>
      <c r="I58" s="195"/>
      <c r="J58" s="195"/>
      <c r="K58" s="195"/>
      <c r="L58" s="119">
        <v>88.56</v>
      </c>
      <c r="M58" s="130"/>
      <c r="N58" s="121"/>
      <c r="P58" s="59"/>
      <c r="Q58" s="59"/>
      <c r="R58" s="59"/>
      <c r="S58" s="59"/>
      <c r="T58" s="59"/>
      <c r="U58" s="59"/>
      <c r="V58" s="59"/>
      <c r="W58" s="59"/>
      <c r="X58" s="59"/>
      <c r="Y58" s="94"/>
      <c r="Z58" s="62" t="s">
        <v>236</v>
      </c>
      <c r="AA58" s="59"/>
    </row>
    <row r="59" spans="1:27" x14ac:dyDescent="0.2">
      <c r="A59" s="118"/>
      <c r="B59" s="96"/>
      <c r="C59" s="195" t="s">
        <v>231</v>
      </c>
      <c r="D59" s="195"/>
      <c r="E59" s="195"/>
      <c r="F59" s="195"/>
      <c r="G59" s="195"/>
      <c r="H59" s="195"/>
      <c r="I59" s="195"/>
      <c r="J59" s="195"/>
      <c r="K59" s="195"/>
      <c r="L59" s="119"/>
      <c r="M59" s="130"/>
      <c r="N59" s="121"/>
      <c r="P59" s="59"/>
      <c r="Q59" s="59"/>
      <c r="R59" s="59"/>
      <c r="S59" s="59"/>
      <c r="T59" s="59"/>
      <c r="U59" s="59"/>
      <c r="V59" s="59"/>
      <c r="W59" s="59"/>
      <c r="X59" s="59"/>
      <c r="Y59" s="94"/>
      <c r="Z59" s="62" t="s">
        <v>231</v>
      </c>
      <c r="AA59" s="59"/>
    </row>
    <row r="60" spans="1:27" x14ac:dyDescent="0.2">
      <c r="A60" s="118"/>
      <c r="B60" s="96"/>
      <c r="C60" s="195" t="s">
        <v>240</v>
      </c>
      <c r="D60" s="195"/>
      <c r="E60" s="195"/>
      <c r="F60" s="195"/>
      <c r="G60" s="195"/>
      <c r="H60" s="195"/>
      <c r="I60" s="195"/>
      <c r="J60" s="195"/>
      <c r="K60" s="195"/>
      <c r="L60" s="119">
        <v>88.56</v>
      </c>
      <c r="M60" s="130"/>
      <c r="N60" s="121"/>
      <c r="P60" s="59"/>
      <c r="Q60" s="59"/>
      <c r="R60" s="59"/>
      <c r="S60" s="59"/>
      <c r="T60" s="59"/>
      <c r="U60" s="59"/>
      <c r="V60" s="59"/>
      <c r="W60" s="59"/>
      <c r="X60" s="59"/>
      <c r="Y60" s="94"/>
      <c r="Z60" s="62" t="s">
        <v>240</v>
      </c>
      <c r="AA60" s="59"/>
    </row>
    <row r="61" spans="1:27" x14ac:dyDescent="0.2">
      <c r="A61" s="118"/>
      <c r="B61" s="112"/>
      <c r="C61" s="196" t="s">
        <v>274</v>
      </c>
      <c r="D61" s="196"/>
      <c r="E61" s="196"/>
      <c r="F61" s="196"/>
      <c r="G61" s="196"/>
      <c r="H61" s="196"/>
      <c r="I61" s="196"/>
      <c r="J61" s="196"/>
      <c r="K61" s="196"/>
      <c r="L61" s="122">
        <v>88.56</v>
      </c>
      <c r="M61" s="131"/>
      <c r="N61" s="132"/>
      <c r="P61" s="59"/>
      <c r="Q61" s="59"/>
      <c r="R61" s="59"/>
      <c r="S61" s="59"/>
      <c r="T61" s="59"/>
      <c r="U61" s="59"/>
      <c r="V61" s="59"/>
      <c r="W61" s="59"/>
      <c r="X61" s="59"/>
      <c r="Y61" s="94"/>
      <c r="Z61" s="59"/>
      <c r="AA61" s="94" t="s">
        <v>274</v>
      </c>
    </row>
    <row r="62" spans="1:27" ht="1.5" customHeight="1" x14ac:dyDescent="0.2">
      <c r="B62" s="112"/>
      <c r="C62" s="104"/>
      <c r="D62" s="104"/>
      <c r="E62" s="104"/>
      <c r="F62" s="104"/>
      <c r="G62" s="104"/>
      <c r="H62" s="104"/>
      <c r="I62" s="104"/>
      <c r="J62" s="104"/>
      <c r="K62" s="104"/>
      <c r="L62" s="122"/>
      <c r="M62" s="123"/>
      <c r="N62" s="133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</row>
    <row r="63" spans="1:27" ht="53.25" customHeight="1" x14ac:dyDescent="0.2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</row>
    <row r="64" spans="1:27" s="6" customFormat="1" ht="15.75" x14ac:dyDescent="0.25">
      <c r="B64" s="44" t="s">
        <v>76</v>
      </c>
      <c r="C64" s="44"/>
      <c r="D64" s="45"/>
      <c r="E64" s="46"/>
      <c r="F64" s="47"/>
      <c r="G64" s="48"/>
      <c r="H64" s="48"/>
      <c r="I64" s="48"/>
      <c r="J64" s="46"/>
      <c r="N64" s="42"/>
    </row>
    <row r="65" spans="1:14" s="6" customFormat="1" ht="15.75" x14ac:dyDescent="0.25">
      <c r="B65" s="49" t="s">
        <v>77</v>
      </c>
      <c r="C65" s="46"/>
      <c r="D65" s="46"/>
      <c r="E65" s="45"/>
      <c r="F65" s="50"/>
      <c r="G65" s="51"/>
      <c r="H65" s="52"/>
      <c r="I65" s="52"/>
      <c r="J65" s="45" t="s">
        <v>78</v>
      </c>
      <c r="N65" s="42"/>
    </row>
    <row r="66" spans="1:14" s="6" customFormat="1" ht="15.75" x14ac:dyDescent="0.25">
      <c r="B66" s="53"/>
      <c r="C66" s="54"/>
      <c r="D66" s="46"/>
      <c r="E66" s="54"/>
      <c r="F66" s="54"/>
      <c r="G66" s="54"/>
      <c r="H66" s="54"/>
      <c r="I66" s="55"/>
      <c r="J66" s="54"/>
    </row>
    <row r="67" spans="1:14" s="6" customFormat="1" ht="15.75" x14ac:dyDescent="0.25">
      <c r="B67" s="44" t="s">
        <v>79</v>
      </c>
      <c r="C67" s="44"/>
      <c r="D67" s="46"/>
      <c r="E67" s="48"/>
      <c r="F67" s="48"/>
      <c r="G67" s="45"/>
      <c r="H67" s="46"/>
      <c r="I67" s="55"/>
      <c r="J67" s="48"/>
    </row>
    <row r="68" spans="1:14" s="3" customFormat="1" ht="15.75" x14ac:dyDescent="0.25">
      <c r="A68" s="1"/>
      <c r="B68" s="49" t="s">
        <v>77</v>
      </c>
      <c r="C68" s="46"/>
      <c r="D68" s="46"/>
      <c r="E68" s="45"/>
      <c r="F68" s="48"/>
      <c r="G68" s="56"/>
      <c r="H68" s="51"/>
      <c r="I68" s="52"/>
      <c r="J68" s="45" t="s">
        <v>78</v>
      </c>
      <c r="K68" s="10"/>
      <c r="L68" s="10"/>
      <c r="M68" s="10"/>
    </row>
    <row r="69" spans="1:14" s="3" customFormat="1" ht="15.75" x14ac:dyDescent="0.25">
      <c r="A69" s="1"/>
      <c r="B69" s="49"/>
      <c r="C69" s="46"/>
      <c r="D69" s="46"/>
      <c r="E69" s="45"/>
      <c r="F69" s="48"/>
      <c r="G69" s="49"/>
      <c r="H69" s="46"/>
      <c r="I69" s="55"/>
      <c r="J69" s="45"/>
      <c r="K69" s="10"/>
      <c r="L69" s="10"/>
      <c r="M69" s="10"/>
    </row>
    <row r="70" spans="1:14" s="3" customFormat="1" ht="15.75" x14ac:dyDescent="0.25">
      <c r="A70" s="1"/>
      <c r="B70" s="44" t="s">
        <v>83</v>
      </c>
      <c r="C70" s="44"/>
      <c r="D70" s="49"/>
      <c r="E70" s="48"/>
      <c r="F70" s="48"/>
      <c r="G70" s="45"/>
      <c r="H70" s="46"/>
      <c r="I70" s="55"/>
      <c r="J70" s="46"/>
      <c r="K70" s="10"/>
      <c r="L70" s="10"/>
      <c r="M70" s="10"/>
    </row>
    <row r="71" spans="1:14" s="3" customFormat="1" ht="15.75" x14ac:dyDescent="0.25">
      <c r="A71" s="1"/>
      <c r="B71" s="49" t="s">
        <v>77</v>
      </c>
      <c r="C71" s="46"/>
      <c r="D71" s="45"/>
      <c r="E71" s="46"/>
      <c r="F71" s="48"/>
      <c r="G71" s="56"/>
      <c r="H71" s="51"/>
      <c r="I71" s="52"/>
      <c r="J71" s="45" t="s">
        <v>80</v>
      </c>
      <c r="K71" s="10"/>
      <c r="L71" s="10"/>
      <c r="M71" s="10"/>
    </row>
    <row r="72" spans="1:14" s="3" customFormat="1" ht="15.75" x14ac:dyDescent="0.25">
      <c r="A72" s="1"/>
      <c r="B72" s="49"/>
      <c r="C72" s="46"/>
      <c r="D72" s="45"/>
      <c r="E72" s="46"/>
      <c r="F72" s="48"/>
      <c r="G72" s="49"/>
      <c r="H72" s="46"/>
      <c r="I72" s="55"/>
      <c r="J72" s="45"/>
      <c r="K72" s="10"/>
      <c r="L72" s="10"/>
      <c r="M72" s="10"/>
    </row>
    <row r="73" spans="1:14" s="3" customFormat="1" ht="15.75" x14ac:dyDescent="0.25">
      <c r="A73" s="1"/>
      <c r="B73" s="49" t="s">
        <v>81</v>
      </c>
      <c r="C73" s="49"/>
      <c r="D73" s="45"/>
      <c r="E73" s="46"/>
      <c r="F73" s="46"/>
      <c r="G73" s="48"/>
      <c r="H73" s="54"/>
      <c r="I73" s="55"/>
      <c r="J73" s="48"/>
      <c r="K73" s="10"/>
      <c r="L73" s="10"/>
      <c r="M73" s="10"/>
    </row>
    <row r="74" spans="1:14" s="3" customFormat="1" ht="15.75" x14ac:dyDescent="0.25">
      <c r="A74" s="1"/>
      <c r="B74" s="49" t="s">
        <v>82</v>
      </c>
      <c r="C74" s="49"/>
      <c r="D74" s="45"/>
      <c r="E74" s="46"/>
      <c r="F74" s="54"/>
      <c r="G74" s="56"/>
      <c r="H74" s="57"/>
      <c r="I74" s="52"/>
      <c r="J74" s="45" t="s">
        <v>84</v>
      </c>
      <c r="K74" s="10"/>
      <c r="L74" s="10"/>
      <c r="M74" s="10"/>
    </row>
    <row r="75" spans="1:14" s="137" customFormat="1" ht="12.75" x14ac:dyDescent="0.2">
      <c r="B75" s="140"/>
      <c r="C75" s="140"/>
      <c r="D75" s="140"/>
      <c r="E75" s="140"/>
      <c r="F75" s="140"/>
    </row>
  </sheetData>
  <mergeCells count="41">
    <mergeCell ref="C41:E41"/>
    <mergeCell ref="A4:C4"/>
    <mergeCell ref="K4:N4"/>
    <mergeCell ref="A5:D5"/>
    <mergeCell ref="J5:N5"/>
    <mergeCell ref="A6:D6"/>
    <mergeCell ref="J6:N6"/>
    <mergeCell ref="F36:F38"/>
    <mergeCell ref="G36:I37"/>
    <mergeCell ref="A21:N21"/>
    <mergeCell ref="B23:F23"/>
    <mergeCell ref="B24:F24"/>
    <mergeCell ref="L33:M33"/>
    <mergeCell ref="A14:N14"/>
    <mergeCell ref="A17:N17"/>
    <mergeCell ref="J36:L37"/>
    <mergeCell ref="D10:N10"/>
    <mergeCell ref="A13:N13"/>
    <mergeCell ref="A16:N16"/>
    <mergeCell ref="A20:N20"/>
    <mergeCell ref="A40:N40"/>
    <mergeCell ref="M36:M38"/>
    <mergeCell ref="N36:N38"/>
    <mergeCell ref="C39:E39"/>
    <mergeCell ref="A18:N18"/>
    <mergeCell ref="A36:A38"/>
    <mergeCell ref="B36:B38"/>
    <mergeCell ref="C36:E38"/>
    <mergeCell ref="C43:E43"/>
    <mergeCell ref="C45:E45"/>
    <mergeCell ref="C47:E47"/>
    <mergeCell ref="C49:E49"/>
    <mergeCell ref="C51:N51"/>
    <mergeCell ref="C60:K60"/>
    <mergeCell ref="C61:K61"/>
    <mergeCell ref="C54:K54"/>
    <mergeCell ref="C55:K55"/>
    <mergeCell ref="C56:K56"/>
    <mergeCell ref="C57:K57"/>
    <mergeCell ref="C58:K58"/>
    <mergeCell ref="C59:K59"/>
  </mergeCells>
  <printOptions horizontalCentered="1"/>
  <pageMargins left="0.39370077848434498" right="0.23622047901153601" top="0.35433071851730302" bottom="0.31496062874794001" header="0.118110239505768" footer="0.118110239505768"/>
  <pageSetup paperSize="9" scale="70" fitToHeight="0" orientation="portrait" r:id="rId1"/>
  <headerFooter>
    <oddHeader>&amp;LГРАНД-Смета, версия 2021.2</oddHeader>
    <oddFooter>&amp;R&amp;8Страница &amp;P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F107"/>
  <sheetViews>
    <sheetView topLeftCell="A88" zoomScale="115" zoomScaleNormal="115" workbookViewId="0">
      <selection activeCell="L113" sqref="L113"/>
    </sheetView>
  </sheetViews>
  <sheetFormatPr defaultColWidth="9.140625" defaultRowHeight="11.25" customHeight="1" x14ac:dyDescent="0.2"/>
  <cols>
    <col min="1" max="1" width="8.140625" style="59" customWidth="1"/>
    <col min="2" max="2" width="20.140625" style="59" customWidth="1"/>
    <col min="3" max="4" width="10.42578125" style="59" customWidth="1"/>
    <col min="5" max="5" width="13.28515625" style="59" customWidth="1"/>
    <col min="6" max="6" width="8.5703125" style="59" customWidth="1"/>
    <col min="7" max="7" width="7.85546875" style="59" customWidth="1"/>
    <col min="8" max="8" width="8.42578125" style="59" customWidth="1"/>
    <col min="9" max="9" width="8.7109375" style="59" customWidth="1"/>
    <col min="10" max="10" width="8.140625" style="59" customWidth="1"/>
    <col min="11" max="11" width="8.5703125" style="59" customWidth="1"/>
    <col min="12" max="12" width="10" style="59" customWidth="1"/>
    <col min="13" max="13" width="6" style="59" customWidth="1"/>
    <col min="14" max="14" width="9.7109375" style="59" customWidth="1"/>
    <col min="15" max="15" width="9.140625" style="59" customWidth="1"/>
    <col min="16" max="16" width="49.140625" style="62" hidden="1" customWidth="1"/>
    <col min="17" max="17" width="42.42578125" style="62" hidden="1" customWidth="1"/>
    <col min="18" max="18" width="99.7109375" style="62" hidden="1" customWidth="1"/>
    <col min="19" max="22" width="138.42578125" style="62" hidden="1" customWidth="1"/>
    <col min="23" max="23" width="34.140625" style="62" hidden="1" customWidth="1"/>
    <col min="24" max="24" width="110.140625" style="62" hidden="1" customWidth="1"/>
    <col min="25" max="28" width="34.140625" style="62" hidden="1" customWidth="1"/>
    <col min="29" max="29" width="110.140625" style="62" hidden="1" customWidth="1"/>
    <col min="30" max="32" width="84.42578125" style="62" hidden="1" customWidth="1"/>
    <col min="33" max="16384" width="9.140625" style="59"/>
  </cols>
  <sheetData>
    <row r="1" spans="1:20" s="59" customFormat="1" x14ac:dyDescent="0.2">
      <c r="E1" s="59" t="s">
        <v>680</v>
      </c>
      <c r="N1" s="60"/>
    </row>
    <row r="2" spans="1:20" s="59" customFormat="1" x14ac:dyDescent="0.2">
      <c r="N2" s="60" t="s">
        <v>86</v>
      </c>
    </row>
    <row r="3" spans="1:20" s="59" customFormat="1" ht="8.25" customHeight="1" x14ac:dyDescent="0.2">
      <c r="N3" s="60"/>
    </row>
    <row r="4" spans="1:20" s="59" customFormat="1" ht="14.25" customHeight="1" x14ac:dyDescent="0.2">
      <c r="A4" s="228" t="s">
        <v>87</v>
      </c>
      <c r="B4" s="228"/>
      <c r="C4" s="228"/>
      <c r="D4" s="61"/>
      <c r="K4" s="228" t="s">
        <v>88</v>
      </c>
      <c r="L4" s="228"/>
      <c r="M4" s="228"/>
      <c r="N4" s="228"/>
    </row>
    <row r="5" spans="1:20" s="59" customFormat="1" ht="12" customHeight="1" x14ac:dyDescent="0.2">
      <c r="A5" s="229"/>
      <c r="B5" s="229"/>
      <c r="C5" s="229"/>
      <c r="D5" s="229"/>
      <c r="E5" s="62"/>
      <c r="J5" s="230"/>
      <c r="K5" s="230"/>
      <c r="L5" s="230"/>
      <c r="M5" s="230"/>
      <c r="N5" s="230"/>
    </row>
    <row r="6" spans="1:20" s="59" customFormat="1" x14ac:dyDescent="0.2">
      <c r="A6" s="195"/>
      <c r="B6" s="195"/>
      <c r="C6" s="195"/>
      <c r="D6" s="195"/>
      <c r="J6" s="195"/>
      <c r="K6" s="195"/>
      <c r="L6" s="195"/>
      <c r="M6" s="195"/>
      <c r="N6" s="195"/>
      <c r="P6" s="62" t="s">
        <v>89</v>
      </c>
      <c r="Q6" s="62" t="s">
        <v>89</v>
      </c>
    </row>
    <row r="7" spans="1:20" s="59" customFormat="1" ht="17.25" customHeight="1" x14ac:dyDescent="0.2">
      <c r="A7" s="63"/>
      <c r="B7" s="64"/>
      <c r="C7" s="62"/>
      <c r="D7" s="62"/>
      <c r="J7" s="63"/>
      <c r="K7" s="63"/>
      <c r="L7" s="63"/>
      <c r="M7" s="63"/>
      <c r="N7" s="64"/>
    </row>
    <row r="8" spans="1:20" s="59" customFormat="1" ht="16.5" customHeight="1" x14ac:dyDescent="0.2">
      <c r="A8" s="59" t="s">
        <v>90</v>
      </c>
      <c r="B8" s="65"/>
      <c r="C8" s="65"/>
      <c r="D8" s="65"/>
      <c r="L8" s="65"/>
      <c r="M8" s="65"/>
      <c r="N8" s="60" t="s">
        <v>90</v>
      </c>
    </row>
    <row r="9" spans="1:20" s="59" customFormat="1" ht="15.75" customHeight="1" x14ac:dyDescent="0.2">
      <c r="F9" s="66"/>
    </row>
    <row r="10" spans="1:20" s="59" customFormat="1" x14ac:dyDescent="0.2">
      <c r="A10" s="67" t="s">
        <v>91</v>
      </c>
      <c r="B10" s="6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R10" s="62" t="s">
        <v>89</v>
      </c>
    </row>
    <row r="11" spans="1:20" s="59" customFormat="1" ht="15" customHeight="1" x14ac:dyDescent="0.2">
      <c r="A11" s="68" t="s">
        <v>92</v>
      </c>
      <c r="D11" s="63" t="s">
        <v>93</v>
      </c>
      <c r="E11" s="63"/>
      <c r="F11" s="69"/>
      <c r="G11" s="69"/>
      <c r="H11" s="69"/>
      <c r="I11" s="69"/>
      <c r="J11" s="69"/>
      <c r="K11" s="69"/>
      <c r="L11" s="69"/>
      <c r="M11" s="69"/>
      <c r="N11" s="69"/>
    </row>
    <row r="12" spans="1:20" s="59" customFormat="1" ht="8.25" customHeight="1" x14ac:dyDescent="0.2">
      <c r="A12" s="68"/>
      <c r="F12" s="65"/>
      <c r="G12" s="65"/>
      <c r="H12" s="65"/>
      <c r="I12" s="65"/>
      <c r="J12" s="65"/>
      <c r="K12" s="65"/>
      <c r="L12" s="65"/>
      <c r="M12" s="65"/>
      <c r="N12" s="65"/>
    </row>
    <row r="13" spans="1:20" s="59" customFormat="1" ht="26.25" customHeight="1" x14ac:dyDescent="0.2">
      <c r="A13" s="209" t="s">
        <v>67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S13" s="62" t="s">
        <v>89</v>
      </c>
    </row>
    <row r="14" spans="1:20" s="59" customFormat="1" x14ac:dyDescent="0.2">
      <c r="A14" s="205" t="s">
        <v>0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</row>
    <row r="15" spans="1:20" s="59" customFormat="1" ht="8.25" customHeight="1" x14ac:dyDescent="0.2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</row>
    <row r="16" spans="1:20" s="59" customFormat="1" x14ac:dyDescent="0.2">
      <c r="A16" s="209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T16" s="62" t="s">
        <v>89</v>
      </c>
    </row>
    <row r="17" spans="1:21" s="59" customFormat="1" x14ac:dyDescent="0.2">
      <c r="A17" s="205" t="s">
        <v>94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</row>
    <row r="18" spans="1:21" s="59" customFormat="1" ht="24" customHeight="1" x14ac:dyDescent="0.25">
      <c r="A18" s="210" t="s">
        <v>584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</row>
    <row r="19" spans="1:21" s="59" customFormat="1" ht="8.25" customHeight="1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</row>
    <row r="20" spans="1:21" s="59" customFormat="1" x14ac:dyDescent="0.2">
      <c r="A20" s="204" t="s">
        <v>33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U20" s="62" t="s">
        <v>585</v>
      </c>
    </row>
    <row r="21" spans="1:21" s="59" customFormat="1" ht="13.5" customHeight="1" x14ac:dyDescent="0.2">
      <c r="A21" s="205" t="s">
        <v>98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</row>
    <row r="22" spans="1:21" s="59" customFormat="1" ht="15" customHeight="1" x14ac:dyDescent="0.2">
      <c r="A22" s="59" t="s">
        <v>99</v>
      </c>
      <c r="B22" s="72" t="s">
        <v>100</v>
      </c>
      <c r="C22" s="59" t="s">
        <v>101</v>
      </c>
      <c r="F22" s="62"/>
      <c r="G22" s="62"/>
      <c r="H22" s="62"/>
      <c r="I22" s="62"/>
      <c r="J22" s="62"/>
      <c r="K22" s="62"/>
      <c r="L22" s="62"/>
      <c r="M22" s="62"/>
      <c r="N22" s="62"/>
    </row>
    <row r="23" spans="1:21" s="59" customFormat="1" ht="18" customHeight="1" x14ac:dyDescent="0.2">
      <c r="A23" s="59" t="s">
        <v>102</v>
      </c>
      <c r="B23" s="204"/>
      <c r="C23" s="204"/>
      <c r="D23" s="204"/>
      <c r="E23" s="204"/>
      <c r="F23" s="204"/>
      <c r="G23" s="62"/>
      <c r="H23" s="62"/>
      <c r="I23" s="62"/>
      <c r="J23" s="62"/>
      <c r="K23" s="62"/>
      <c r="L23" s="62"/>
      <c r="M23" s="62"/>
      <c r="N23" s="62"/>
    </row>
    <row r="24" spans="1:21" s="59" customFormat="1" x14ac:dyDescent="0.2">
      <c r="B24" s="206" t="s">
        <v>103</v>
      </c>
      <c r="C24" s="206"/>
      <c r="D24" s="206"/>
      <c r="E24" s="206"/>
      <c r="F24" s="206"/>
      <c r="G24" s="73"/>
      <c r="H24" s="73"/>
      <c r="I24" s="73"/>
      <c r="J24" s="73"/>
      <c r="K24" s="73"/>
      <c r="L24" s="73"/>
      <c r="M24" s="74"/>
      <c r="N24" s="73"/>
    </row>
    <row r="25" spans="1:21" s="59" customFormat="1" ht="9.75" customHeight="1" x14ac:dyDescent="0.2">
      <c r="D25" s="75"/>
      <c r="E25" s="75"/>
      <c r="F25" s="75"/>
      <c r="G25" s="75"/>
      <c r="H25" s="75"/>
      <c r="I25" s="75"/>
      <c r="J25" s="75"/>
      <c r="K25" s="75"/>
      <c r="L25" s="75"/>
      <c r="M25" s="73"/>
      <c r="N25" s="73"/>
    </row>
    <row r="26" spans="1:21" s="59" customFormat="1" x14ac:dyDescent="0.2">
      <c r="A26" s="76" t="s">
        <v>104</v>
      </c>
      <c r="D26" s="63"/>
      <c r="F26" s="77"/>
      <c r="G26" s="77"/>
      <c r="H26" s="77"/>
      <c r="I26" s="77"/>
      <c r="J26" s="77"/>
      <c r="K26" s="77"/>
      <c r="L26" s="77"/>
      <c r="M26" s="77"/>
      <c r="N26" s="77"/>
    </row>
    <row r="27" spans="1:21" s="59" customFormat="1" ht="9.75" customHeight="1" x14ac:dyDescent="0.2"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1:21" s="59" customFormat="1" ht="12.75" customHeight="1" x14ac:dyDescent="0.2">
      <c r="A28" s="76" t="s">
        <v>105</v>
      </c>
      <c r="C28" s="78">
        <v>0</v>
      </c>
      <c r="D28" s="79" t="s">
        <v>676</v>
      </c>
      <c r="E28" s="68" t="s">
        <v>107</v>
      </c>
      <c r="L28" s="80"/>
      <c r="M28" s="80"/>
    </row>
    <row r="29" spans="1:21" s="59" customFormat="1" ht="12.75" customHeight="1" x14ac:dyDescent="0.2">
      <c r="B29" s="59" t="s">
        <v>108</v>
      </c>
      <c r="C29" s="81"/>
      <c r="D29" s="82"/>
      <c r="E29" s="68"/>
    </row>
    <row r="30" spans="1:21" s="59" customFormat="1" ht="12.75" customHeight="1" x14ac:dyDescent="0.2">
      <c r="B30" s="59" t="s">
        <v>109</v>
      </c>
      <c r="C30" s="78">
        <v>0</v>
      </c>
      <c r="D30" s="79" t="s">
        <v>120</v>
      </c>
      <c r="E30" s="68" t="s">
        <v>107</v>
      </c>
      <c r="G30" s="59" t="s">
        <v>111</v>
      </c>
      <c r="L30" s="78">
        <v>0</v>
      </c>
      <c r="M30" s="79" t="s">
        <v>677</v>
      </c>
      <c r="N30" s="68" t="s">
        <v>107</v>
      </c>
    </row>
    <row r="31" spans="1:21" s="59" customFormat="1" ht="12.75" customHeight="1" x14ac:dyDescent="0.2">
      <c r="B31" s="59" t="s">
        <v>2</v>
      </c>
      <c r="C31" s="78">
        <v>0</v>
      </c>
      <c r="D31" s="83" t="s">
        <v>120</v>
      </c>
      <c r="E31" s="68" t="s">
        <v>107</v>
      </c>
      <c r="G31" s="59" t="s">
        <v>114</v>
      </c>
      <c r="L31" s="84"/>
      <c r="M31" s="84">
        <v>4.82</v>
      </c>
      <c r="N31" s="68" t="s">
        <v>115</v>
      </c>
    </row>
    <row r="32" spans="1:21" s="59" customFormat="1" ht="12.75" customHeight="1" x14ac:dyDescent="0.2">
      <c r="B32" s="59" t="s">
        <v>116</v>
      </c>
      <c r="C32" s="78">
        <v>0</v>
      </c>
      <c r="D32" s="83" t="s">
        <v>120</v>
      </c>
      <c r="E32" s="68" t="s">
        <v>107</v>
      </c>
      <c r="G32" s="59" t="s">
        <v>118</v>
      </c>
      <c r="L32" s="84"/>
      <c r="M32" s="84"/>
      <c r="N32" s="68" t="s">
        <v>115</v>
      </c>
    </row>
    <row r="33" spans="1:27" s="59" customFormat="1" ht="12.75" customHeight="1" x14ac:dyDescent="0.2">
      <c r="B33" s="59" t="s">
        <v>119</v>
      </c>
      <c r="C33" s="78">
        <v>0</v>
      </c>
      <c r="D33" s="79" t="s">
        <v>676</v>
      </c>
      <c r="E33" s="68" t="s">
        <v>107</v>
      </c>
      <c r="G33" s="59" t="s">
        <v>121</v>
      </c>
      <c r="L33" s="207"/>
      <c r="M33" s="207"/>
    </row>
    <row r="34" spans="1:27" s="59" customFormat="1" ht="12.75" customHeight="1" x14ac:dyDescent="0.2">
      <c r="C34" s="81"/>
      <c r="D34" s="82"/>
      <c r="E34" s="67"/>
      <c r="L34" s="77"/>
      <c r="M34" s="77"/>
    </row>
    <row r="35" spans="1:27" s="59" customFormat="1" ht="9.75" customHeight="1" x14ac:dyDescent="0.2">
      <c r="A35" s="85"/>
    </row>
    <row r="36" spans="1:27" s="59" customFormat="1" ht="36" customHeight="1" x14ac:dyDescent="0.2">
      <c r="A36" s="208" t="s">
        <v>122</v>
      </c>
      <c r="B36" s="208" t="s">
        <v>123</v>
      </c>
      <c r="C36" s="208" t="s">
        <v>124</v>
      </c>
      <c r="D36" s="208"/>
      <c r="E36" s="208"/>
      <c r="F36" s="208" t="s">
        <v>125</v>
      </c>
      <c r="G36" s="208" t="s">
        <v>126</v>
      </c>
      <c r="H36" s="208"/>
      <c r="I36" s="208"/>
      <c r="J36" s="208" t="s">
        <v>127</v>
      </c>
      <c r="K36" s="208"/>
      <c r="L36" s="208"/>
      <c r="M36" s="208" t="s">
        <v>128</v>
      </c>
      <c r="N36" s="208" t="s">
        <v>36</v>
      </c>
    </row>
    <row r="37" spans="1:27" s="59" customFormat="1" ht="36.75" customHeight="1" x14ac:dyDescent="0.2">
      <c r="A37" s="208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</row>
    <row r="38" spans="1:27" s="59" customFormat="1" ht="45" x14ac:dyDescent="0.2">
      <c r="A38" s="208"/>
      <c r="B38" s="208"/>
      <c r="C38" s="208"/>
      <c r="D38" s="208"/>
      <c r="E38" s="208"/>
      <c r="F38" s="208"/>
      <c r="G38" s="86" t="s">
        <v>129</v>
      </c>
      <c r="H38" s="86" t="s">
        <v>130</v>
      </c>
      <c r="I38" s="86" t="s">
        <v>131</v>
      </c>
      <c r="J38" s="86" t="s">
        <v>129</v>
      </c>
      <c r="K38" s="86" t="s">
        <v>130</v>
      </c>
      <c r="L38" s="86" t="s">
        <v>132</v>
      </c>
      <c r="M38" s="208"/>
      <c r="N38" s="208"/>
    </row>
    <row r="39" spans="1:27" s="59" customFormat="1" x14ac:dyDescent="0.2">
      <c r="A39" s="87">
        <v>1</v>
      </c>
      <c r="B39" s="87">
        <v>2</v>
      </c>
      <c r="C39" s="203">
        <v>3</v>
      </c>
      <c r="D39" s="203"/>
      <c r="E39" s="203"/>
      <c r="F39" s="87">
        <v>4</v>
      </c>
      <c r="G39" s="87">
        <v>5</v>
      </c>
      <c r="H39" s="87">
        <v>6</v>
      </c>
      <c r="I39" s="87">
        <v>7</v>
      </c>
      <c r="J39" s="87">
        <v>8</v>
      </c>
      <c r="K39" s="87">
        <v>9</v>
      </c>
      <c r="L39" s="87">
        <v>10</v>
      </c>
      <c r="M39" s="87">
        <v>11</v>
      </c>
      <c r="N39" s="87">
        <v>12</v>
      </c>
    </row>
    <row r="40" spans="1:27" s="59" customFormat="1" ht="12" x14ac:dyDescent="0.2">
      <c r="A40" s="198" t="s">
        <v>299</v>
      </c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200"/>
      <c r="V40" s="88" t="s">
        <v>299</v>
      </c>
    </row>
    <row r="41" spans="1:27" s="59" customFormat="1" ht="90" x14ac:dyDescent="0.2">
      <c r="A41" s="89" t="s">
        <v>134</v>
      </c>
      <c r="B41" s="90" t="s">
        <v>675</v>
      </c>
      <c r="C41" s="197" t="s">
        <v>674</v>
      </c>
      <c r="D41" s="197"/>
      <c r="E41" s="197"/>
      <c r="F41" s="91" t="s">
        <v>252</v>
      </c>
      <c r="G41" s="91"/>
      <c r="H41" s="91"/>
      <c r="I41" s="91" t="s">
        <v>134</v>
      </c>
      <c r="J41" s="92"/>
      <c r="K41" s="91"/>
      <c r="L41" s="92"/>
      <c r="M41" s="91"/>
      <c r="N41" s="93"/>
      <c r="V41" s="88"/>
      <c r="W41" s="94" t="s">
        <v>674</v>
      </c>
    </row>
    <row r="42" spans="1:27" s="59" customFormat="1" ht="12" x14ac:dyDescent="0.2">
      <c r="A42" s="125"/>
      <c r="B42" s="96"/>
      <c r="C42" s="195" t="s">
        <v>302</v>
      </c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201"/>
      <c r="V42" s="88"/>
      <c r="W42" s="94"/>
      <c r="X42" s="62" t="s">
        <v>302</v>
      </c>
    </row>
    <row r="43" spans="1:27" s="59" customFormat="1" ht="12" x14ac:dyDescent="0.2">
      <c r="A43" s="95"/>
      <c r="B43" s="96" t="s">
        <v>134</v>
      </c>
      <c r="C43" s="195" t="s">
        <v>138</v>
      </c>
      <c r="D43" s="195"/>
      <c r="E43" s="195"/>
      <c r="F43" s="97"/>
      <c r="G43" s="97"/>
      <c r="H43" s="97"/>
      <c r="I43" s="97"/>
      <c r="J43" s="98">
        <v>4.0999999999999996</v>
      </c>
      <c r="K43" s="97" t="s">
        <v>160</v>
      </c>
      <c r="L43" s="98">
        <v>3.28</v>
      </c>
      <c r="M43" s="97"/>
      <c r="N43" s="99"/>
      <c r="V43" s="88"/>
      <c r="W43" s="94"/>
      <c r="Y43" s="62" t="s">
        <v>138</v>
      </c>
    </row>
    <row r="44" spans="1:27" s="59" customFormat="1" ht="12" x14ac:dyDescent="0.2">
      <c r="A44" s="95"/>
      <c r="B44" s="96"/>
      <c r="C44" s="195" t="s">
        <v>142</v>
      </c>
      <c r="D44" s="195"/>
      <c r="E44" s="195"/>
      <c r="F44" s="97" t="s">
        <v>143</v>
      </c>
      <c r="G44" s="97" t="s">
        <v>673</v>
      </c>
      <c r="H44" s="97"/>
      <c r="I44" s="97" t="s">
        <v>673</v>
      </c>
      <c r="J44" s="98"/>
      <c r="K44" s="97"/>
      <c r="L44" s="98"/>
      <c r="M44" s="97"/>
      <c r="N44" s="99"/>
      <c r="V44" s="88"/>
      <c r="W44" s="94"/>
      <c r="Z44" s="62" t="s">
        <v>142</v>
      </c>
    </row>
    <row r="45" spans="1:27" s="59" customFormat="1" ht="12" x14ac:dyDescent="0.2">
      <c r="A45" s="95"/>
      <c r="B45" s="96"/>
      <c r="C45" s="202" t="s">
        <v>147</v>
      </c>
      <c r="D45" s="202"/>
      <c r="E45" s="202"/>
      <c r="F45" s="100"/>
      <c r="G45" s="100"/>
      <c r="H45" s="100"/>
      <c r="I45" s="100"/>
      <c r="J45" s="101">
        <v>4.0999999999999996</v>
      </c>
      <c r="K45" s="100"/>
      <c r="L45" s="101">
        <v>3.28</v>
      </c>
      <c r="M45" s="100"/>
      <c r="N45" s="102"/>
      <c r="V45" s="88"/>
      <c r="W45" s="94"/>
      <c r="AA45" s="62" t="s">
        <v>147</v>
      </c>
    </row>
    <row r="46" spans="1:27" s="59" customFormat="1" ht="12" x14ac:dyDescent="0.2">
      <c r="A46" s="95"/>
      <c r="B46" s="96"/>
      <c r="C46" s="195" t="s">
        <v>148</v>
      </c>
      <c r="D46" s="195"/>
      <c r="E46" s="195"/>
      <c r="F46" s="97"/>
      <c r="G46" s="97"/>
      <c r="H46" s="97"/>
      <c r="I46" s="97"/>
      <c r="J46" s="98"/>
      <c r="K46" s="97"/>
      <c r="L46" s="98">
        <v>3.28</v>
      </c>
      <c r="M46" s="97"/>
      <c r="N46" s="99"/>
      <c r="V46" s="88"/>
      <c r="W46" s="94"/>
      <c r="Z46" s="62" t="s">
        <v>148</v>
      </c>
    </row>
    <row r="47" spans="1:27" s="59" customFormat="1" ht="33.75" x14ac:dyDescent="0.2">
      <c r="A47" s="95"/>
      <c r="B47" s="96" t="s">
        <v>304</v>
      </c>
      <c r="C47" s="195" t="s">
        <v>305</v>
      </c>
      <c r="D47" s="195"/>
      <c r="E47" s="195"/>
      <c r="F47" s="97" t="s">
        <v>151</v>
      </c>
      <c r="G47" s="97" t="s">
        <v>306</v>
      </c>
      <c r="H47" s="97"/>
      <c r="I47" s="97" t="s">
        <v>306</v>
      </c>
      <c r="J47" s="98"/>
      <c r="K47" s="97"/>
      <c r="L47" s="98">
        <v>2.4300000000000002</v>
      </c>
      <c r="M47" s="97"/>
      <c r="N47" s="99"/>
      <c r="V47" s="88"/>
      <c r="W47" s="94"/>
      <c r="Z47" s="62" t="s">
        <v>305</v>
      </c>
    </row>
    <row r="48" spans="1:27" s="59" customFormat="1" ht="33.75" x14ac:dyDescent="0.2">
      <c r="A48" s="95"/>
      <c r="B48" s="96" t="s">
        <v>307</v>
      </c>
      <c r="C48" s="195" t="s">
        <v>308</v>
      </c>
      <c r="D48" s="195"/>
      <c r="E48" s="195"/>
      <c r="F48" s="97" t="s">
        <v>151</v>
      </c>
      <c r="G48" s="97" t="s">
        <v>309</v>
      </c>
      <c r="H48" s="97"/>
      <c r="I48" s="97" t="s">
        <v>309</v>
      </c>
      <c r="J48" s="98"/>
      <c r="K48" s="97"/>
      <c r="L48" s="98">
        <v>1.18</v>
      </c>
      <c r="M48" s="97"/>
      <c r="N48" s="99"/>
      <c r="V48" s="88"/>
      <c r="W48" s="94"/>
      <c r="Z48" s="62" t="s">
        <v>308</v>
      </c>
    </row>
    <row r="49" spans="1:29" s="59" customFormat="1" ht="12" x14ac:dyDescent="0.2">
      <c r="A49" s="103"/>
      <c r="B49" s="104"/>
      <c r="C49" s="197" t="s">
        <v>156</v>
      </c>
      <c r="D49" s="197"/>
      <c r="E49" s="197"/>
      <c r="F49" s="91"/>
      <c r="G49" s="91"/>
      <c r="H49" s="91"/>
      <c r="I49" s="91"/>
      <c r="J49" s="92"/>
      <c r="K49" s="91"/>
      <c r="L49" s="92">
        <v>6.89</v>
      </c>
      <c r="M49" s="100"/>
      <c r="N49" s="93"/>
      <c r="V49" s="88"/>
      <c r="W49" s="94"/>
      <c r="AB49" s="94" t="s">
        <v>156</v>
      </c>
    </row>
    <row r="50" spans="1:29" s="59" customFormat="1" ht="22.5" x14ac:dyDescent="0.2">
      <c r="A50" s="89" t="s">
        <v>139</v>
      </c>
      <c r="B50" s="90" t="s">
        <v>326</v>
      </c>
      <c r="C50" s="197" t="s">
        <v>327</v>
      </c>
      <c r="D50" s="197"/>
      <c r="E50" s="197"/>
      <c r="F50" s="91" t="s">
        <v>317</v>
      </c>
      <c r="G50" s="91"/>
      <c r="H50" s="91"/>
      <c r="I50" s="91" t="s">
        <v>134</v>
      </c>
      <c r="J50" s="92"/>
      <c r="K50" s="91"/>
      <c r="L50" s="92"/>
      <c r="M50" s="91"/>
      <c r="N50" s="93"/>
      <c r="V50" s="88"/>
      <c r="W50" s="94" t="s">
        <v>327</v>
      </c>
      <c r="AB50" s="94"/>
    </row>
    <row r="51" spans="1:29" s="59" customFormat="1" ht="12" x14ac:dyDescent="0.2">
      <c r="A51" s="125"/>
      <c r="B51" s="96"/>
      <c r="C51" s="195" t="s">
        <v>302</v>
      </c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201"/>
      <c r="V51" s="88"/>
      <c r="W51" s="94"/>
      <c r="X51" s="62" t="s">
        <v>302</v>
      </c>
      <c r="AB51" s="94"/>
    </row>
    <row r="52" spans="1:29" s="59" customFormat="1" ht="12" x14ac:dyDescent="0.2">
      <c r="A52" s="95"/>
      <c r="B52" s="96" t="s">
        <v>134</v>
      </c>
      <c r="C52" s="195" t="s">
        <v>138</v>
      </c>
      <c r="D52" s="195"/>
      <c r="E52" s="195"/>
      <c r="F52" s="97"/>
      <c r="G52" s="97"/>
      <c r="H52" s="97"/>
      <c r="I52" s="97"/>
      <c r="J52" s="98">
        <v>12.81</v>
      </c>
      <c r="K52" s="97" t="s">
        <v>160</v>
      </c>
      <c r="L52" s="98">
        <v>10.25</v>
      </c>
      <c r="M52" s="97"/>
      <c r="N52" s="99"/>
      <c r="V52" s="88"/>
      <c r="W52" s="94"/>
      <c r="Y52" s="62" t="s">
        <v>138</v>
      </c>
      <c r="AB52" s="94"/>
    </row>
    <row r="53" spans="1:29" s="59" customFormat="1" ht="12" x14ac:dyDescent="0.2">
      <c r="A53" s="95"/>
      <c r="B53" s="96"/>
      <c r="C53" s="195" t="s">
        <v>142</v>
      </c>
      <c r="D53" s="195"/>
      <c r="E53" s="195"/>
      <c r="F53" s="97" t="s">
        <v>143</v>
      </c>
      <c r="G53" s="97" t="s">
        <v>134</v>
      </c>
      <c r="H53" s="97"/>
      <c r="I53" s="97" t="s">
        <v>134</v>
      </c>
      <c r="J53" s="98"/>
      <c r="K53" s="97"/>
      <c r="L53" s="98"/>
      <c r="M53" s="97"/>
      <c r="N53" s="99"/>
      <c r="V53" s="88"/>
      <c r="W53" s="94"/>
      <c r="Z53" s="62" t="s">
        <v>142</v>
      </c>
      <c r="AB53" s="94"/>
    </row>
    <row r="54" spans="1:29" s="59" customFormat="1" ht="12" x14ac:dyDescent="0.2">
      <c r="A54" s="95"/>
      <c r="B54" s="96"/>
      <c r="C54" s="202" t="s">
        <v>147</v>
      </c>
      <c r="D54" s="202"/>
      <c r="E54" s="202"/>
      <c r="F54" s="100"/>
      <c r="G54" s="100"/>
      <c r="H54" s="100"/>
      <c r="I54" s="100"/>
      <c r="J54" s="101">
        <v>12.81</v>
      </c>
      <c r="K54" s="100"/>
      <c r="L54" s="101">
        <v>10.25</v>
      </c>
      <c r="M54" s="100"/>
      <c r="N54" s="102"/>
      <c r="V54" s="88"/>
      <c r="W54" s="94"/>
      <c r="AA54" s="62" t="s">
        <v>147</v>
      </c>
      <c r="AB54" s="94"/>
    </row>
    <row r="55" spans="1:29" s="59" customFormat="1" ht="12" x14ac:dyDescent="0.2">
      <c r="A55" s="95"/>
      <c r="B55" s="96"/>
      <c r="C55" s="195" t="s">
        <v>148</v>
      </c>
      <c r="D55" s="195"/>
      <c r="E55" s="195"/>
      <c r="F55" s="97"/>
      <c r="G55" s="97"/>
      <c r="H55" s="97"/>
      <c r="I55" s="97"/>
      <c r="J55" s="98"/>
      <c r="K55" s="97"/>
      <c r="L55" s="98">
        <v>10.25</v>
      </c>
      <c r="M55" s="97"/>
      <c r="N55" s="99"/>
      <c r="V55" s="88"/>
      <c r="W55" s="94"/>
      <c r="Z55" s="62" t="s">
        <v>148</v>
      </c>
      <c r="AB55" s="94"/>
    </row>
    <row r="56" spans="1:29" s="59" customFormat="1" ht="33.75" x14ac:dyDescent="0.2">
      <c r="A56" s="95"/>
      <c r="B56" s="96" t="s">
        <v>304</v>
      </c>
      <c r="C56" s="195" t="s">
        <v>305</v>
      </c>
      <c r="D56" s="195"/>
      <c r="E56" s="195"/>
      <c r="F56" s="97" t="s">
        <v>151</v>
      </c>
      <c r="G56" s="97" t="s">
        <v>306</v>
      </c>
      <c r="H56" s="97"/>
      <c r="I56" s="97" t="s">
        <v>306</v>
      </c>
      <c r="J56" s="98"/>
      <c r="K56" s="97"/>
      <c r="L56" s="98">
        <v>7.59</v>
      </c>
      <c r="M56" s="97"/>
      <c r="N56" s="99"/>
      <c r="V56" s="88"/>
      <c r="W56" s="94"/>
      <c r="Z56" s="62" t="s">
        <v>305</v>
      </c>
      <c r="AB56" s="94"/>
    </row>
    <row r="57" spans="1:29" s="59" customFormat="1" ht="33.75" x14ac:dyDescent="0.2">
      <c r="A57" s="95"/>
      <c r="B57" s="96" t="s">
        <v>307</v>
      </c>
      <c r="C57" s="195" t="s">
        <v>308</v>
      </c>
      <c r="D57" s="195"/>
      <c r="E57" s="195"/>
      <c r="F57" s="97" t="s">
        <v>151</v>
      </c>
      <c r="G57" s="97" t="s">
        <v>309</v>
      </c>
      <c r="H57" s="97"/>
      <c r="I57" s="97" t="s">
        <v>309</v>
      </c>
      <c r="J57" s="98"/>
      <c r="K57" s="97"/>
      <c r="L57" s="98">
        <v>3.69</v>
      </c>
      <c r="M57" s="97"/>
      <c r="N57" s="99"/>
      <c r="V57" s="88"/>
      <c r="W57" s="94"/>
      <c r="Z57" s="62" t="s">
        <v>308</v>
      </c>
      <c r="AB57" s="94"/>
    </row>
    <row r="58" spans="1:29" s="59" customFormat="1" ht="12" x14ac:dyDescent="0.2">
      <c r="A58" s="103"/>
      <c r="B58" s="104"/>
      <c r="C58" s="197" t="s">
        <v>156</v>
      </c>
      <c r="D58" s="197"/>
      <c r="E58" s="197"/>
      <c r="F58" s="91"/>
      <c r="G58" s="91"/>
      <c r="H58" s="91"/>
      <c r="I58" s="91"/>
      <c r="J58" s="92"/>
      <c r="K58" s="91"/>
      <c r="L58" s="92">
        <v>21.53</v>
      </c>
      <c r="M58" s="100"/>
      <c r="N58" s="93"/>
      <c r="V58" s="88"/>
      <c r="W58" s="94"/>
      <c r="AB58" s="94" t="s">
        <v>156</v>
      </c>
    </row>
    <row r="59" spans="1:29" s="59" customFormat="1" ht="33.75" x14ac:dyDescent="0.2">
      <c r="A59" s="89" t="s">
        <v>140</v>
      </c>
      <c r="B59" s="90" t="s">
        <v>328</v>
      </c>
      <c r="C59" s="197" t="s">
        <v>329</v>
      </c>
      <c r="D59" s="197"/>
      <c r="E59" s="197"/>
      <c r="F59" s="91" t="s">
        <v>330</v>
      </c>
      <c r="G59" s="91"/>
      <c r="H59" s="91"/>
      <c r="I59" s="91" t="s">
        <v>540</v>
      </c>
      <c r="J59" s="92"/>
      <c r="K59" s="91"/>
      <c r="L59" s="92"/>
      <c r="M59" s="91"/>
      <c r="N59" s="93"/>
      <c r="V59" s="88"/>
      <c r="W59" s="94" t="s">
        <v>329</v>
      </c>
      <c r="AB59" s="94"/>
    </row>
    <row r="60" spans="1:29" s="59" customFormat="1" ht="12" x14ac:dyDescent="0.2">
      <c r="A60" s="110"/>
      <c r="B60" s="111"/>
      <c r="C60" s="195" t="s">
        <v>593</v>
      </c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201"/>
      <c r="V60" s="88"/>
      <c r="W60" s="94"/>
      <c r="AB60" s="94"/>
      <c r="AC60" s="62" t="s">
        <v>593</v>
      </c>
    </row>
    <row r="61" spans="1:29" s="59" customFormat="1" ht="12" x14ac:dyDescent="0.2">
      <c r="A61" s="125"/>
      <c r="B61" s="96"/>
      <c r="C61" s="195" t="s">
        <v>302</v>
      </c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201"/>
      <c r="V61" s="88"/>
      <c r="W61" s="94"/>
      <c r="X61" s="62" t="s">
        <v>302</v>
      </c>
      <c r="AB61" s="94"/>
    </row>
    <row r="62" spans="1:29" s="59" customFormat="1" ht="12" x14ac:dyDescent="0.2">
      <c r="A62" s="95"/>
      <c r="B62" s="96" t="s">
        <v>134</v>
      </c>
      <c r="C62" s="195" t="s">
        <v>138</v>
      </c>
      <c r="D62" s="195"/>
      <c r="E62" s="195"/>
      <c r="F62" s="97"/>
      <c r="G62" s="97"/>
      <c r="H62" s="97"/>
      <c r="I62" s="97"/>
      <c r="J62" s="98">
        <v>165.95</v>
      </c>
      <c r="K62" s="97" t="s">
        <v>160</v>
      </c>
      <c r="L62" s="98">
        <v>2.66</v>
      </c>
      <c r="M62" s="97"/>
      <c r="N62" s="99"/>
      <c r="V62" s="88"/>
      <c r="W62" s="94"/>
      <c r="Y62" s="62" t="s">
        <v>138</v>
      </c>
      <c r="AB62" s="94"/>
    </row>
    <row r="63" spans="1:29" s="59" customFormat="1" ht="12" x14ac:dyDescent="0.2">
      <c r="A63" s="95"/>
      <c r="B63" s="96"/>
      <c r="C63" s="195" t="s">
        <v>142</v>
      </c>
      <c r="D63" s="195"/>
      <c r="E63" s="195"/>
      <c r="F63" s="97" t="s">
        <v>143</v>
      </c>
      <c r="G63" s="97" t="s">
        <v>333</v>
      </c>
      <c r="H63" s="97"/>
      <c r="I63" s="97" t="s">
        <v>594</v>
      </c>
      <c r="J63" s="98"/>
      <c r="K63" s="97"/>
      <c r="L63" s="98"/>
      <c r="M63" s="97"/>
      <c r="N63" s="99"/>
      <c r="V63" s="88"/>
      <c r="W63" s="94"/>
      <c r="Z63" s="62" t="s">
        <v>142</v>
      </c>
      <c r="AB63" s="94"/>
    </row>
    <row r="64" spans="1:29" s="59" customFormat="1" ht="12" x14ac:dyDescent="0.2">
      <c r="A64" s="95"/>
      <c r="B64" s="96"/>
      <c r="C64" s="202" t="s">
        <v>147</v>
      </c>
      <c r="D64" s="202"/>
      <c r="E64" s="202"/>
      <c r="F64" s="100"/>
      <c r="G64" s="100"/>
      <c r="H64" s="100"/>
      <c r="I64" s="100"/>
      <c r="J64" s="101">
        <v>165.95</v>
      </c>
      <c r="K64" s="100"/>
      <c r="L64" s="101">
        <v>2.66</v>
      </c>
      <c r="M64" s="100"/>
      <c r="N64" s="102"/>
      <c r="V64" s="88"/>
      <c r="W64" s="94"/>
      <c r="AA64" s="62" t="s">
        <v>147</v>
      </c>
      <c r="AB64" s="94"/>
    </row>
    <row r="65" spans="1:30" s="59" customFormat="1" ht="12" x14ac:dyDescent="0.2">
      <c r="A65" s="95"/>
      <c r="B65" s="96"/>
      <c r="C65" s="195" t="s">
        <v>148</v>
      </c>
      <c r="D65" s="195"/>
      <c r="E65" s="195"/>
      <c r="F65" s="97"/>
      <c r="G65" s="97"/>
      <c r="H65" s="97"/>
      <c r="I65" s="97"/>
      <c r="J65" s="98"/>
      <c r="K65" s="97"/>
      <c r="L65" s="98">
        <v>2.66</v>
      </c>
      <c r="M65" s="97"/>
      <c r="N65" s="99"/>
      <c r="V65" s="88"/>
      <c r="W65" s="94"/>
      <c r="Z65" s="62" t="s">
        <v>148</v>
      </c>
      <c r="AB65" s="94"/>
    </row>
    <row r="66" spans="1:30" s="59" customFormat="1" ht="33.75" x14ac:dyDescent="0.2">
      <c r="A66" s="95"/>
      <c r="B66" s="96" t="s">
        <v>304</v>
      </c>
      <c r="C66" s="195" t="s">
        <v>305</v>
      </c>
      <c r="D66" s="195"/>
      <c r="E66" s="195"/>
      <c r="F66" s="97" t="s">
        <v>151</v>
      </c>
      <c r="G66" s="97" t="s">
        <v>306</v>
      </c>
      <c r="H66" s="97"/>
      <c r="I66" s="97" t="s">
        <v>306</v>
      </c>
      <c r="J66" s="98"/>
      <c r="K66" s="97"/>
      <c r="L66" s="98">
        <v>1.97</v>
      </c>
      <c r="M66" s="97"/>
      <c r="N66" s="99"/>
      <c r="V66" s="88"/>
      <c r="W66" s="94"/>
      <c r="Z66" s="62" t="s">
        <v>305</v>
      </c>
      <c r="AB66" s="94"/>
    </row>
    <row r="67" spans="1:30" s="59" customFormat="1" ht="33.75" x14ac:dyDescent="0.2">
      <c r="A67" s="95"/>
      <c r="B67" s="96" t="s">
        <v>307</v>
      </c>
      <c r="C67" s="195" t="s">
        <v>308</v>
      </c>
      <c r="D67" s="195"/>
      <c r="E67" s="195"/>
      <c r="F67" s="97" t="s">
        <v>151</v>
      </c>
      <c r="G67" s="97" t="s">
        <v>309</v>
      </c>
      <c r="H67" s="97"/>
      <c r="I67" s="97" t="s">
        <v>309</v>
      </c>
      <c r="J67" s="98"/>
      <c r="K67" s="97"/>
      <c r="L67" s="98">
        <v>0.96</v>
      </c>
      <c r="M67" s="97"/>
      <c r="N67" s="99"/>
      <c r="V67" s="88"/>
      <c r="W67" s="94"/>
      <c r="Z67" s="62" t="s">
        <v>308</v>
      </c>
      <c r="AB67" s="94"/>
    </row>
    <row r="68" spans="1:30" s="59" customFormat="1" ht="12" x14ac:dyDescent="0.2">
      <c r="A68" s="103"/>
      <c r="B68" s="104"/>
      <c r="C68" s="197" t="s">
        <v>156</v>
      </c>
      <c r="D68" s="197"/>
      <c r="E68" s="197"/>
      <c r="F68" s="91"/>
      <c r="G68" s="91"/>
      <c r="H68" s="91"/>
      <c r="I68" s="91"/>
      <c r="J68" s="92"/>
      <c r="K68" s="91"/>
      <c r="L68" s="92">
        <v>5.59</v>
      </c>
      <c r="M68" s="100"/>
      <c r="N68" s="93"/>
      <c r="V68" s="88"/>
      <c r="W68" s="94"/>
      <c r="AB68" s="94" t="s">
        <v>156</v>
      </c>
    </row>
    <row r="69" spans="1:30" s="59" customFormat="1" ht="22.5" x14ac:dyDescent="0.2">
      <c r="A69" s="89" t="s">
        <v>166</v>
      </c>
      <c r="B69" s="90" t="s">
        <v>335</v>
      </c>
      <c r="C69" s="197" t="s">
        <v>336</v>
      </c>
      <c r="D69" s="197"/>
      <c r="E69" s="197"/>
      <c r="F69" s="91" t="s">
        <v>317</v>
      </c>
      <c r="G69" s="91"/>
      <c r="H69" s="91"/>
      <c r="I69" s="91" t="s">
        <v>134</v>
      </c>
      <c r="J69" s="92"/>
      <c r="K69" s="91"/>
      <c r="L69" s="92"/>
      <c r="M69" s="91"/>
      <c r="N69" s="93"/>
      <c r="V69" s="88"/>
      <c r="W69" s="94" t="s">
        <v>336</v>
      </c>
      <c r="AB69" s="94"/>
    </row>
    <row r="70" spans="1:30" s="59" customFormat="1" ht="12" x14ac:dyDescent="0.2">
      <c r="A70" s="125"/>
      <c r="B70" s="96"/>
      <c r="C70" s="195" t="s">
        <v>302</v>
      </c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201"/>
      <c r="V70" s="88"/>
      <c r="W70" s="94"/>
      <c r="X70" s="62" t="s">
        <v>302</v>
      </c>
      <c r="AB70" s="94"/>
    </row>
    <row r="71" spans="1:30" s="59" customFormat="1" ht="12" x14ac:dyDescent="0.2">
      <c r="A71" s="95"/>
      <c r="B71" s="96" t="s">
        <v>134</v>
      </c>
      <c r="C71" s="195" t="s">
        <v>138</v>
      </c>
      <c r="D71" s="195"/>
      <c r="E71" s="195"/>
      <c r="F71" s="97"/>
      <c r="G71" s="97"/>
      <c r="H71" s="97"/>
      <c r="I71" s="97"/>
      <c r="J71" s="98">
        <v>41.49</v>
      </c>
      <c r="K71" s="97" t="s">
        <v>160</v>
      </c>
      <c r="L71" s="98">
        <v>33.19</v>
      </c>
      <c r="M71" s="97"/>
      <c r="N71" s="99"/>
      <c r="V71" s="88"/>
      <c r="W71" s="94"/>
      <c r="Y71" s="62" t="s">
        <v>138</v>
      </c>
      <c r="AB71" s="94"/>
    </row>
    <row r="72" spans="1:30" s="59" customFormat="1" ht="12" x14ac:dyDescent="0.2">
      <c r="A72" s="95"/>
      <c r="B72" s="96"/>
      <c r="C72" s="195" t="s">
        <v>142</v>
      </c>
      <c r="D72" s="195"/>
      <c r="E72" s="195"/>
      <c r="F72" s="97" t="s">
        <v>143</v>
      </c>
      <c r="G72" s="97" t="s">
        <v>337</v>
      </c>
      <c r="H72" s="97"/>
      <c r="I72" s="97" t="s">
        <v>337</v>
      </c>
      <c r="J72" s="98"/>
      <c r="K72" s="97"/>
      <c r="L72" s="98"/>
      <c r="M72" s="97"/>
      <c r="N72" s="99"/>
      <c r="V72" s="88"/>
      <c r="W72" s="94"/>
      <c r="Z72" s="62" t="s">
        <v>142</v>
      </c>
      <c r="AB72" s="94"/>
    </row>
    <row r="73" spans="1:30" s="59" customFormat="1" ht="12" x14ac:dyDescent="0.2">
      <c r="A73" s="95"/>
      <c r="B73" s="96"/>
      <c r="C73" s="202" t="s">
        <v>147</v>
      </c>
      <c r="D73" s="202"/>
      <c r="E73" s="202"/>
      <c r="F73" s="100"/>
      <c r="G73" s="100"/>
      <c r="H73" s="100"/>
      <c r="I73" s="100"/>
      <c r="J73" s="101">
        <v>41.49</v>
      </c>
      <c r="K73" s="100"/>
      <c r="L73" s="101">
        <v>33.19</v>
      </c>
      <c r="M73" s="100"/>
      <c r="N73" s="102"/>
      <c r="V73" s="88"/>
      <c r="W73" s="94"/>
      <c r="AA73" s="62" t="s">
        <v>147</v>
      </c>
      <c r="AB73" s="94"/>
    </row>
    <row r="74" spans="1:30" s="59" customFormat="1" ht="12" x14ac:dyDescent="0.2">
      <c r="A74" s="95"/>
      <c r="B74" s="96"/>
      <c r="C74" s="195" t="s">
        <v>148</v>
      </c>
      <c r="D74" s="195"/>
      <c r="E74" s="195"/>
      <c r="F74" s="97"/>
      <c r="G74" s="97"/>
      <c r="H74" s="97"/>
      <c r="I74" s="97"/>
      <c r="J74" s="98"/>
      <c r="K74" s="97"/>
      <c r="L74" s="98">
        <v>33.19</v>
      </c>
      <c r="M74" s="97"/>
      <c r="N74" s="99"/>
      <c r="V74" s="88"/>
      <c r="W74" s="94"/>
      <c r="Z74" s="62" t="s">
        <v>148</v>
      </c>
      <c r="AB74" s="94"/>
    </row>
    <row r="75" spans="1:30" s="59" customFormat="1" ht="33.75" x14ac:dyDescent="0.2">
      <c r="A75" s="95"/>
      <c r="B75" s="96" t="s">
        <v>304</v>
      </c>
      <c r="C75" s="195" t="s">
        <v>305</v>
      </c>
      <c r="D75" s="195"/>
      <c r="E75" s="195"/>
      <c r="F75" s="97" t="s">
        <v>151</v>
      </c>
      <c r="G75" s="97" t="s">
        <v>306</v>
      </c>
      <c r="H75" s="97"/>
      <c r="I75" s="97" t="s">
        <v>306</v>
      </c>
      <c r="J75" s="98"/>
      <c r="K75" s="97"/>
      <c r="L75" s="98">
        <v>24.56</v>
      </c>
      <c r="M75" s="97"/>
      <c r="N75" s="99"/>
      <c r="V75" s="88"/>
      <c r="W75" s="94"/>
      <c r="Z75" s="62" t="s">
        <v>305</v>
      </c>
      <c r="AB75" s="94"/>
    </row>
    <row r="76" spans="1:30" s="59" customFormat="1" ht="33.75" x14ac:dyDescent="0.2">
      <c r="A76" s="95"/>
      <c r="B76" s="96" t="s">
        <v>307</v>
      </c>
      <c r="C76" s="195" t="s">
        <v>308</v>
      </c>
      <c r="D76" s="195"/>
      <c r="E76" s="195"/>
      <c r="F76" s="97" t="s">
        <v>151</v>
      </c>
      <c r="G76" s="97" t="s">
        <v>309</v>
      </c>
      <c r="H76" s="97"/>
      <c r="I76" s="97" t="s">
        <v>309</v>
      </c>
      <c r="J76" s="98"/>
      <c r="K76" s="97"/>
      <c r="L76" s="98">
        <v>11.95</v>
      </c>
      <c r="M76" s="97"/>
      <c r="N76" s="99"/>
      <c r="V76" s="88"/>
      <c r="W76" s="94"/>
      <c r="Z76" s="62" t="s">
        <v>308</v>
      </c>
      <c r="AB76" s="94"/>
    </row>
    <row r="77" spans="1:30" s="59" customFormat="1" ht="12" x14ac:dyDescent="0.2">
      <c r="A77" s="103"/>
      <c r="B77" s="104"/>
      <c r="C77" s="197" t="s">
        <v>156</v>
      </c>
      <c r="D77" s="197"/>
      <c r="E77" s="197"/>
      <c r="F77" s="91"/>
      <c r="G77" s="91"/>
      <c r="H77" s="91"/>
      <c r="I77" s="91"/>
      <c r="J77" s="92"/>
      <c r="K77" s="91"/>
      <c r="L77" s="92">
        <v>69.7</v>
      </c>
      <c r="M77" s="100"/>
      <c r="N77" s="93"/>
      <c r="V77" s="88"/>
      <c r="W77" s="94"/>
      <c r="AB77" s="94" t="s">
        <v>156</v>
      </c>
    </row>
    <row r="78" spans="1:30" s="59" customFormat="1" ht="1.5" customHeight="1" x14ac:dyDescent="0.2">
      <c r="A78" s="106"/>
      <c r="B78" s="104"/>
      <c r="C78" s="104"/>
      <c r="D78" s="104"/>
      <c r="E78" s="104"/>
      <c r="F78" s="106"/>
      <c r="G78" s="106"/>
      <c r="H78" s="106"/>
      <c r="I78" s="106"/>
      <c r="J78" s="112"/>
      <c r="K78" s="106"/>
      <c r="L78" s="112"/>
      <c r="M78" s="97"/>
      <c r="N78" s="112"/>
      <c r="V78" s="88"/>
      <c r="W78" s="94"/>
      <c r="AB78" s="94"/>
    </row>
    <row r="79" spans="1:30" s="59" customFormat="1" ht="2.25" customHeight="1" x14ac:dyDescent="0.2"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126"/>
      <c r="M79" s="127"/>
      <c r="N79" s="128"/>
    </row>
    <row r="80" spans="1:30" s="59" customFormat="1" x14ac:dyDescent="0.2">
      <c r="A80" s="113"/>
      <c r="B80" s="114"/>
      <c r="C80" s="197" t="s">
        <v>273</v>
      </c>
      <c r="D80" s="197"/>
      <c r="E80" s="197"/>
      <c r="F80" s="197"/>
      <c r="G80" s="197"/>
      <c r="H80" s="197"/>
      <c r="I80" s="197"/>
      <c r="J80" s="197"/>
      <c r="K80" s="197"/>
      <c r="L80" s="115"/>
      <c r="M80" s="129"/>
      <c r="N80" s="117"/>
      <c r="AD80" s="94" t="s">
        <v>273</v>
      </c>
    </row>
    <row r="81" spans="1:32" x14ac:dyDescent="0.2">
      <c r="A81" s="118"/>
      <c r="B81" s="96"/>
      <c r="C81" s="195" t="s">
        <v>230</v>
      </c>
      <c r="D81" s="195"/>
      <c r="E81" s="195"/>
      <c r="F81" s="195"/>
      <c r="G81" s="195"/>
      <c r="H81" s="195"/>
      <c r="I81" s="195"/>
      <c r="J81" s="195"/>
      <c r="K81" s="195"/>
      <c r="L81" s="119">
        <v>49.38</v>
      </c>
      <c r="M81" s="130"/>
      <c r="N81" s="121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94"/>
      <c r="AE81" s="62" t="s">
        <v>230</v>
      </c>
      <c r="AF81" s="59"/>
    </row>
    <row r="82" spans="1:32" x14ac:dyDescent="0.2">
      <c r="A82" s="118"/>
      <c r="B82" s="96"/>
      <c r="C82" s="195" t="s">
        <v>231</v>
      </c>
      <c r="D82" s="195"/>
      <c r="E82" s="195"/>
      <c r="F82" s="195"/>
      <c r="G82" s="195"/>
      <c r="H82" s="195"/>
      <c r="I82" s="195"/>
      <c r="J82" s="195"/>
      <c r="K82" s="195"/>
      <c r="L82" s="119"/>
      <c r="M82" s="130"/>
      <c r="N82" s="121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94"/>
      <c r="AE82" s="62" t="s">
        <v>231</v>
      </c>
      <c r="AF82" s="59"/>
    </row>
    <row r="83" spans="1:32" x14ac:dyDescent="0.2">
      <c r="A83" s="118"/>
      <c r="B83" s="96"/>
      <c r="C83" s="195" t="s">
        <v>232</v>
      </c>
      <c r="D83" s="195"/>
      <c r="E83" s="195"/>
      <c r="F83" s="195"/>
      <c r="G83" s="195"/>
      <c r="H83" s="195"/>
      <c r="I83" s="195"/>
      <c r="J83" s="195"/>
      <c r="K83" s="195"/>
      <c r="L83" s="119">
        <v>49.38</v>
      </c>
      <c r="M83" s="130"/>
      <c r="N83" s="121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94"/>
      <c r="AE83" s="62" t="s">
        <v>232</v>
      </c>
      <c r="AF83" s="59"/>
    </row>
    <row r="84" spans="1:32" x14ac:dyDescent="0.2">
      <c r="A84" s="118"/>
      <c r="B84" s="96"/>
      <c r="C84" s="195" t="s">
        <v>341</v>
      </c>
      <c r="D84" s="195"/>
      <c r="E84" s="195"/>
      <c r="F84" s="195"/>
      <c r="G84" s="195"/>
      <c r="H84" s="195"/>
      <c r="I84" s="195"/>
      <c r="J84" s="195"/>
      <c r="K84" s="195"/>
      <c r="L84" s="119">
        <v>103.71</v>
      </c>
      <c r="M84" s="130"/>
      <c r="N84" s="121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94"/>
      <c r="AE84" s="62" t="s">
        <v>341</v>
      </c>
      <c r="AF84" s="59"/>
    </row>
    <row r="85" spans="1:32" x14ac:dyDescent="0.2">
      <c r="A85" s="118"/>
      <c r="B85" s="96"/>
      <c r="C85" s="195" t="s">
        <v>342</v>
      </c>
      <c r="D85" s="195"/>
      <c r="E85" s="195"/>
      <c r="F85" s="195"/>
      <c r="G85" s="195"/>
      <c r="H85" s="195"/>
      <c r="I85" s="195"/>
      <c r="J85" s="195"/>
      <c r="K85" s="195"/>
      <c r="L85" s="119">
        <v>103.71</v>
      </c>
      <c r="M85" s="130"/>
      <c r="N85" s="121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94"/>
      <c r="AE85" s="62" t="s">
        <v>342</v>
      </c>
      <c r="AF85" s="59"/>
    </row>
    <row r="86" spans="1:32" x14ac:dyDescent="0.2">
      <c r="A86" s="118"/>
      <c r="B86" s="96"/>
      <c r="C86" s="195" t="s">
        <v>343</v>
      </c>
      <c r="D86" s="195"/>
      <c r="E86" s="195"/>
      <c r="F86" s="195"/>
      <c r="G86" s="195"/>
      <c r="H86" s="195"/>
      <c r="I86" s="195"/>
      <c r="J86" s="195"/>
      <c r="K86" s="195"/>
      <c r="L86" s="119"/>
      <c r="M86" s="130"/>
      <c r="N86" s="121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94"/>
      <c r="AE86" s="62" t="s">
        <v>343</v>
      </c>
      <c r="AF86" s="59"/>
    </row>
    <row r="87" spans="1:32" x14ac:dyDescent="0.2">
      <c r="A87" s="118"/>
      <c r="B87" s="96"/>
      <c r="C87" s="195" t="s">
        <v>344</v>
      </c>
      <c r="D87" s="195"/>
      <c r="E87" s="195"/>
      <c r="F87" s="195"/>
      <c r="G87" s="195"/>
      <c r="H87" s="195"/>
      <c r="I87" s="195"/>
      <c r="J87" s="195"/>
      <c r="K87" s="195"/>
      <c r="L87" s="119">
        <v>49.38</v>
      </c>
      <c r="M87" s="130"/>
      <c r="N87" s="121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94"/>
      <c r="AE87" s="62" t="s">
        <v>344</v>
      </c>
      <c r="AF87" s="59"/>
    </row>
    <row r="88" spans="1:32" x14ac:dyDescent="0.2">
      <c r="A88" s="118"/>
      <c r="B88" s="96"/>
      <c r="C88" s="195" t="s">
        <v>345</v>
      </c>
      <c r="D88" s="195"/>
      <c r="E88" s="195"/>
      <c r="F88" s="195"/>
      <c r="G88" s="195"/>
      <c r="H88" s="195"/>
      <c r="I88" s="195"/>
      <c r="J88" s="195"/>
      <c r="K88" s="195"/>
      <c r="L88" s="119">
        <v>36.549999999999997</v>
      </c>
      <c r="M88" s="130"/>
      <c r="N88" s="121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94"/>
      <c r="AE88" s="62" t="s">
        <v>345</v>
      </c>
      <c r="AF88" s="59"/>
    </row>
    <row r="89" spans="1:32" x14ac:dyDescent="0.2">
      <c r="A89" s="118"/>
      <c r="B89" s="96"/>
      <c r="C89" s="195" t="s">
        <v>346</v>
      </c>
      <c r="D89" s="195"/>
      <c r="E89" s="195"/>
      <c r="F89" s="195"/>
      <c r="G89" s="195"/>
      <c r="H89" s="195"/>
      <c r="I89" s="195"/>
      <c r="J89" s="195"/>
      <c r="K89" s="195"/>
      <c r="L89" s="119">
        <v>17.78</v>
      </c>
      <c r="M89" s="130"/>
      <c r="N89" s="121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94"/>
      <c r="AE89" s="62" t="s">
        <v>346</v>
      </c>
      <c r="AF89" s="59"/>
    </row>
    <row r="90" spans="1:32" x14ac:dyDescent="0.2">
      <c r="A90" s="118"/>
      <c r="B90" s="96"/>
      <c r="C90" s="195" t="s">
        <v>244</v>
      </c>
      <c r="D90" s="195"/>
      <c r="E90" s="195"/>
      <c r="F90" s="195"/>
      <c r="G90" s="195"/>
      <c r="H90" s="195"/>
      <c r="I90" s="195"/>
      <c r="J90" s="195"/>
      <c r="K90" s="195"/>
      <c r="L90" s="119">
        <v>49.38</v>
      </c>
      <c r="M90" s="130"/>
      <c r="N90" s="121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94"/>
      <c r="AE90" s="62" t="s">
        <v>244</v>
      </c>
      <c r="AF90" s="59"/>
    </row>
    <row r="91" spans="1:32" x14ac:dyDescent="0.2">
      <c r="A91" s="118"/>
      <c r="B91" s="96"/>
      <c r="C91" s="195" t="s">
        <v>245</v>
      </c>
      <c r="D91" s="195"/>
      <c r="E91" s="195"/>
      <c r="F91" s="195"/>
      <c r="G91" s="195"/>
      <c r="H91" s="195"/>
      <c r="I91" s="195"/>
      <c r="J91" s="195"/>
      <c r="K91" s="195"/>
      <c r="L91" s="119">
        <v>36.549999999999997</v>
      </c>
      <c r="M91" s="130"/>
      <c r="N91" s="121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94"/>
      <c r="AE91" s="62" t="s">
        <v>245</v>
      </c>
      <c r="AF91" s="59"/>
    </row>
    <row r="92" spans="1:32" x14ac:dyDescent="0.2">
      <c r="A92" s="118"/>
      <c r="B92" s="96"/>
      <c r="C92" s="195" t="s">
        <v>246</v>
      </c>
      <c r="D92" s="195"/>
      <c r="E92" s="195"/>
      <c r="F92" s="195"/>
      <c r="G92" s="195"/>
      <c r="H92" s="195"/>
      <c r="I92" s="195"/>
      <c r="J92" s="195"/>
      <c r="K92" s="195"/>
      <c r="L92" s="119">
        <v>17.78</v>
      </c>
      <c r="M92" s="130"/>
      <c r="N92" s="121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94"/>
      <c r="AE92" s="62" t="s">
        <v>246</v>
      </c>
      <c r="AF92" s="59"/>
    </row>
    <row r="93" spans="1:32" x14ac:dyDescent="0.2">
      <c r="A93" s="118"/>
      <c r="B93" s="112"/>
      <c r="C93" s="196" t="s">
        <v>274</v>
      </c>
      <c r="D93" s="196"/>
      <c r="E93" s="196"/>
      <c r="F93" s="196"/>
      <c r="G93" s="196"/>
      <c r="H93" s="196"/>
      <c r="I93" s="196"/>
      <c r="J93" s="196"/>
      <c r="K93" s="196"/>
      <c r="L93" s="122">
        <v>103.71</v>
      </c>
      <c r="M93" s="131"/>
      <c r="N93" s="132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94"/>
      <c r="AE93" s="59"/>
      <c r="AF93" s="94" t="s">
        <v>274</v>
      </c>
    </row>
    <row r="94" spans="1:32" ht="1.5" customHeight="1" x14ac:dyDescent="0.2">
      <c r="B94" s="112"/>
      <c r="C94" s="104"/>
      <c r="D94" s="104"/>
      <c r="E94" s="104"/>
      <c r="F94" s="104"/>
      <c r="G94" s="104"/>
      <c r="H94" s="104"/>
      <c r="I94" s="104"/>
      <c r="J94" s="104"/>
      <c r="K94" s="104"/>
      <c r="L94" s="122"/>
      <c r="M94" s="123"/>
      <c r="N94" s="133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</row>
    <row r="95" spans="1:32" ht="53.25" customHeight="1" x14ac:dyDescent="0.2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</row>
    <row r="96" spans="1:32" s="6" customFormat="1" ht="15.75" x14ac:dyDescent="0.25">
      <c r="B96" s="44" t="s">
        <v>76</v>
      </c>
      <c r="C96" s="44"/>
      <c r="D96" s="45"/>
      <c r="E96" s="46"/>
      <c r="F96" s="47"/>
      <c r="G96" s="48"/>
      <c r="H96" s="48"/>
      <c r="I96" s="48"/>
      <c r="J96" s="46"/>
      <c r="N96" s="42"/>
    </row>
    <row r="97" spans="1:14" s="6" customFormat="1" ht="15.75" x14ac:dyDescent="0.25">
      <c r="B97" s="49" t="s">
        <v>77</v>
      </c>
      <c r="C97" s="46"/>
      <c r="D97" s="46"/>
      <c r="E97" s="45"/>
      <c r="F97" s="50"/>
      <c r="G97" s="51"/>
      <c r="H97" s="52"/>
      <c r="I97" s="52"/>
      <c r="J97" s="45" t="s">
        <v>78</v>
      </c>
      <c r="N97" s="42"/>
    </row>
    <row r="98" spans="1:14" s="6" customFormat="1" ht="15.75" x14ac:dyDescent="0.25">
      <c r="B98" s="53"/>
      <c r="C98" s="54"/>
      <c r="D98" s="46"/>
      <c r="E98" s="54"/>
      <c r="F98" s="54"/>
      <c r="G98" s="54"/>
      <c r="H98" s="54"/>
      <c r="I98" s="55"/>
      <c r="J98" s="54"/>
    </row>
    <row r="99" spans="1:14" s="6" customFormat="1" ht="15.75" x14ac:dyDescent="0.25">
      <c r="B99" s="44" t="s">
        <v>79</v>
      </c>
      <c r="C99" s="44"/>
      <c r="D99" s="46"/>
      <c r="E99" s="48"/>
      <c r="F99" s="48"/>
      <c r="G99" s="45"/>
      <c r="H99" s="46"/>
      <c r="I99" s="55"/>
      <c r="J99" s="48"/>
    </row>
    <row r="100" spans="1:14" s="3" customFormat="1" ht="15.75" x14ac:dyDescent="0.25">
      <c r="A100" s="1"/>
      <c r="B100" s="49" t="s">
        <v>77</v>
      </c>
      <c r="C100" s="46"/>
      <c r="D100" s="46"/>
      <c r="E100" s="45"/>
      <c r="F100" s="48"/>
      <c r="G100" s="56"/>
      <c r="H100" s="51"/>
      <c r="I100" s="52"/>
      <c r="J100" s="45" t="s">
        <v>78</v>
      </c>
      <c r="K100" s="10"/>
      <c r="L100" s="10"/>
      <c r="M100" s="10"/>
    </row>
    <row r="101" spans="1:14" s="3" customFormat="1" ht="15.75" x14ac:dyDescent="0.25">
      <c r="A101" s="1"/>
      <c r="B101" s="49"/>
      <c r="C101" s="46"/>
      <c r="D101" s="46"/>
      <c r="E101" s="45"/>
      <c r="F101" s="48"/>
      <c r="G101" s="49"/>
      <c r="H101" s="46"/>
      <c r="I101" s="55"/>
      <c r="J101" s="45"/>
      <c r="K101" s="10"/>
      <c r="L101" s="10"/>
      <c r="M101" s="10"/>
    </row>
    <row r="102" spans="1:14" s="3" customFormat="1" ht="15.75" x14ac:dyDescent="0.25">
      <c r="A102" s="1"/>
      <c r="B102" s="44" t="s">
        <v>83</v>
      </c>
      <c r="C102" s="44"/>
      <c r="D102" s="49"/>
      <c r="E102" s="48"/>
      <c r="F102" s="48"/>
      <c r="G102" s="45"/>
      <c r="H102" s="46"/>
      <c r="I102" s="55"/>
      <c r="J102" s="46"/>
      <c r="K102" s="10"/>
      <c r="L102" s="10"/>
      <c r="M102" s="10"/>
    </row>
    <row r="103" spans="1:14" s="3" customFormat="1" ht="15.75" x14ac:dyDescent="0.25">
      <c r="A103" s="1"/>
      <c r="B103" s="49" t="s">
        <v>77</v>
      </c>
      <c r="C103" s="46"/>
      <c r="D103" s="45"/>
      <c r="E103" s="46"/>
      <c r="F103" s="48"/>
      <c r="G103" s="56"/>
      <c r="H103" s="51"/>
      <c r="I103" s="52"/>
      <c r="J103" s="45" t="s">
        <v>80</v>
      </c>
      <c r="K103" s="10"/>
      <c r="L103" s="10"/>
      <c r="M103" s="10"/>
    </row>
    <row r="104" spans="1:14" s="3" customFormat="1" ht="15.75" x14ac:dyDescent="0.25">
      <c r="A104" s="1"/>
      <c r="B104" s="49"/>
      <c r="C104" s="46"/>
      <c r="D104" s="45"/>
      <c r="E104" s="46"/>
      <c r="F104" s="48"/>
      <c r="G104" s="49"/>
      <c r="H104" s="46"/>
      <c r="I104" s="55"/>
      <c r="J104" s="45"/>
      <c r="K104" s="10"/>
      <c r="L104" s="10"/>
      <c r="M104" s="10"/>
    </row>
    <row r="105" spans="1:14" s="3" customFormat="1" ht="15.75" x14ac:dyDescent="0.25">
      <c r="A105" s="1"/>
      <c r="B105" s="49" t="s">
        <v>81</v>
      </c>
      <c r="C105" s="49"/>
      <c r="D105" s="45"/>
      <c r="E105" s="46"/>
      <c r="F105" s="46"/>
      <c r="G105" s="48"/>
      <c r="H105" s="54"/>
      <c r="I105" s="55"/>
      <c r="J105" s="48"/>
      <c r="K105" s="10"/>
      <c r="L105" s="10"/>
      <c r="M105" s="10"/>
    </row>
    <row r="106" spans="1:14" s="3" customFormat="1" ht="15.75" x14ac:dyDescent="0.25">
      <c r="A106" s="1"/>
      <c r="B106" s="49" t="s">
        <v>82</v>
      </c>
      <c r="C106" s="49"/>
      <c r="D106" s="45"/>
      <c r="E106" s="46"/>
      <c r="F106" s="54"/>
      <c r="G106" s="56"/>
      <c r="H106" s="57"/>
      <c r="I106" s="52"/>
      <c r="J106" s="45" t="s">
        <v>84</v>
      </c>
      <c r="K106" s="10"/>
      <c r="L106" s="10"/>
      <c r="M106" s="10"/>
    </row>
    <row r="107" spans="1:14" s="137" customFormat="1" ht="12.75" x14ac:dyDescent="0.2">
      <c r="B107" s="140"/>
      <c r="C107" s="140"/>
      <c r="D107" s="140"/>
      <c r="E107" s="140"/>
      <c r="F107" s="140"/>
    </row>
  </sheetData>
  <mergeCells count="78">
    <mergeCell ref="C84:K84"/>
    <mergeCell ref="C85:K85"/>
    <mergeCell ref="C86:K86"/>
    <mergeCell ref="C87:K87"/>
    <mergeCell ref="C88:K88"/>
    <mergeCell ref="C89:K89"/>
    <mergeCell ref="C90:K90"/>
    <mergeCell ref="C91:K91"/>
    <mergeCell ref="C92:K92"/>
    <mergeCell ref="C93:K93"/>
    <mergeCell ref="C72:E72"/>
    <mergeCell ref="C73:E73"/>
    <mergeCell ref="C74:E74"/>
    <mergeCell ref="C75:E75"/>
    <mergeCell ref="C76:E76"/>
    <mergeCell ref="C77:E77"/>
    <mergeCell ref="C80:K80"/>
    <mergeCell ref="C81:K81"/>
    <mergeCell ref="C82:K82"/>
    <mergeCell ref="C83:K83"/>
    <mergeCell ref="C62:E62"/>
    <mergeCell ref="C63:E63"/>
    <mergeCell ref="C64:E64"/>
    <mergeCell ref="C65:E65"/>
    <mergeCell ref="C66:E66"/>
    <mergeCell ref="C67:E67"/>
    <mergeCell ref="C68:E68"/>
    <mergeCell ref="C69:E69"/>
    <mergeCell ref="C70:N70"/>
    <mergeCell ref="C71:E71"/>
    <mergeCell ref="C52:E52"/>
    <mergeCell ref="C53:E53"/>
    <mergeCell ref="C54:E54"/>
    <mergeCell ref="C55:E55"/>
    <mergeCell ref="C56:E56"/>
    <mergeCell ref="C57:E57"/>
    <mergeCell ref="C58:E58"/>
    <mergeCell ref="C59:E59"/>
    <mergeCell ref="C60:N60"/>
    <mergeCell ref="C61:N61"/>
    <mergeCell ref="C42:N42"/>
    <mergeCell ref="C43:E43"/>
    <mergeCell ref="C44:E44"/>
    <mergeCell ref="C45:E45"/>
    <mergeCell ref="C46:E46"/>
    <mergeCell ref="C47:E47"/>
    <mergeCell ref="C48:E48"/>
    <mergeCell ref="C49:E49"/>
    <mergeCell ref="C50:E50"/>
    <mergeCell ref="C51:N51"/>
    <mergeCell ref="A4:C4"/>
    <mergeCell ref="K4:N4"/>
    <mergeCell ref="A5:D5"/>
    <mergeCell ref="J5:N5"/>
    <mergeCell ref="A6:D6"/>
    <mergeCell ref="J6:N6"/>
    <mergeCell ref="C41:E41"/>
    <mergeCell ref="C39:E39"/>
    <mergeCell ref="A18:N18"/>
    <mergeCell ref="A36:A38"/>
    <mergeCell ref="B36:B38"/>
    <mergeCell ref="L33:M33"/>
    <mergeCell ref="D10:N10"/>
    <mergeCell ref="A13:N13"/>
    <mergeCell ref="A16:N16"/>
    <mergeCell ref="A20:N20"/>
    <mergeCell ref="A40:N40"/>
    <mergeCell ref="A14:N14"/>
    <mergeCell ref="A17:N17"/>
    <mergeCell ref="J36:L37"/>
    <mergeCell ref="M36:M38"/>
    <mergeCell ref="N36:N38"/>
    <mergeCell ref="C36:E38"/>
    <mergeCell ref="F36:F38"/>
    <mergeCell ref="G36:I37"/>
    <mergeCell ref="A21:N21"/>
    <mergeCell ref="B23:F23"/>
    <mergeCell ref="B24:F24"/>
  </mergeCells>
  <printOptions horizontalCentered="1"/>
  <pageMargins left="0.39370077848434498" right="0.23622047901153601" top="0.35433071851730302" bottom="0.31496062874794001" header="0.118110239505768" footer="0.118110239505768"/>
  <pageSetup paperSize="9" scale="70" fitToHeight="0" orientation="portrait" r:id="rId1"/>
  <headerFooter>
    <oddHeader>&amp;LГРАНД-Смета, версия 2021.2</oddHeader>
    <oddFooter>&amp;R&amp;8Страница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N50"/>
  <sheetViews>
    <sheetView showGridLines="0" zoomScale="110" zoomScaleNormal="110" workbookViewId="0">
      <selection activeCell="F36" sqref="F36"/>
    </sheetView>
  </sheetViews>
  <sheetFormatPr defaultRowHeight="12.75" x14ac:dyDescent="0.2"/>
  <cols>
    <col min="1" max="1" width="5" style="1" customWidth="1"/>
    <col min="2" max="2" width="17.85546875" style="2" customWidth="1"/>
    <col min="3" max="3" width="48.42578125" style="2" customWidth="1"/>
    <col min="4" max="4" width="10.85546875" style="7" bestFit="1" customWidth="1"/>
    <col min="5" max="5" width="18.5703125" style="7" customWidth="1"/>
    <col min="6" max="7" width="15.28515625" style="7" customWidth="1"/>
    <col min="8" max="8" width="16.28515625" style="7" customWidth="1"/>
    <col min="9" max="9" width="12.28515625" style="10" customWidth="1"/>
    <col min="10" max="10" width="13" style="10" customWidth="1"/>
    <col min="11" max="11" width="13.42578125" style="10" customWidth="1"/>
    <col min="12" max="12" width="12.5703125" style="10" customWidth="1"/>
    <col min="13" max="13" width="13.42578125" style="10" customWidth="1"/>
    <col min="14" max="16384" width="9.140625" style="3"/>
  </cols>
  <sheetData>
    <row r="1" spans="1:14" x14ac:dyDescent="0.2">
      <c r="F1" s="171" t="s">
        <v>691</v>
      </c>
      <c r="G1" s="171"/>
      <c r="H1" s="171"/>
      <c r="I1" s="171"/>
      <c r="J1" s="171"/>
      <c r="K1" s="171"/>
      <c r="L1" s="171"/>
      <c r="M1" s="171"/>
      <c r="N1" s="171"/>
    </row>
    <row r="2" spans="1:14" x14ac:dyDescent="0.2">
      <c r="A2" s="172" t="s">
        <v>5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4" x14ac:dyDescent="0.2">
      <c r="I3" s="12"/>
      <c r="K3" s="11"/>
      <c r="L3" s="11"/>
      <c r="M3" s="11"/>
    </row>
    <row r="4" spans="1:14" s="19" customFormat="1" ht="26.25" customHeight="1" x14ac:dyDescent="0.2">
      <c r="A4" s="231" t="s">
        <v>63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</row>
    <row r="5" spans="1:14" x14ac:dyDescent="0.2">
      <c r="I5" s="13" t="s">
        <v>0</v>
      </c>
      <c r="K5" s="11"/>
      <c r="L5" s="11"/>
      <c r="M5" s="11"/>
    </row>
    <row r="6" spans="1:14" x14ac:dyDescent="0.2">
      <c r="I6" s="13"/>
      <c r="K6" s="11"/>
      <c r="L6" s="11"/>
      <c r="M6" s="11"/>
    </row>
    <row r="7" spans="1:14" s="19" customFormat="1" x14ac:dyDescent="0.2">
      <c r="A7" s="20"/>
      <c r="B7" s="21"/>
      <c r="C7" s="21" t="s">
        <v>57</v>
      </c>
      <c r="D7" s="21"/>
      <c r="E7" s="21"/>
      <c r="F7" s="21"/>
      <c r="G7" s="21"/>
      <c r="H7" s="21"/>
      <c r="I7" s="13" t="s">
        <v>41</v>
      </c>
      <c r="J7" s="10"/>
      <c r="K7" s="11"/>
      <c r="L7" s="11"/>
      <c r="M7" s="11"/>
    </row>
    <row r="8" spans="1:14" s="19" customFormat="1" x14ac:dyDescent="0.2">
      <c r="A8" s="20"/>
      <c r="B8" s="21"/>
      <c r="C8" s="21" t="s">
        <v>38</v>
      </c>
      <c r="D8" s="21"/>
      <c r="E8" s="21"/>
      <c r="F8" s="21"/>
      <c r="G8" s="21"/>
      <c r="H8" s="21"/>
      <c r="I8" s="13"/>
      <c r="J8" s="10"/>
      <c r="K8" s="11"/>
      <c r="L8" s="11"/>
      <c r="M8" s="11"/>
    </row>
    <row r="9" spans="1:14" s="19" customFormat="1" x14ac:dyDescent="0.2">
      <c r="A9" s="20"/>
      <c r="B9" s="21"/>
      <c r="C9" s="32" t="s">
        <v>52</v>
      </c>
      <c r="D9" s="32" t="s">
        <v>58</v>
      </c>
      <c r="E9" s="21"/>
      <c r="F9" s="21"/>
      <c r="G9" s="21"/>
      <c r="H9" s="21"/>
      <c r="I9" s="13"/>
      <c r="J9" s="10"/>
      <c r="K9" s="11"/>
      <c r="L9" s="11"/>
      <c r="M9" s="11"/>
    </row>
    <row r="10" spans="1:14" s="19" customFormat="1" x14ac:dyDescent="0.2">
      <c r="A10" s="20"/>
      <c r="B10" s="21"/>
      <c r="C10" s="32" t="s">
        <v>53</v>
      </c>
      <c r="D10" s="32" t="s">
        <v>59</v>
      </c>
      <c r="E10" s="21"/>
      <c r="F10" s="21"/>
      <c r="G10" s="21"/>
      <c r="H10" s="21"/>
      <c r="I10" s="13"/>
      <c r="J10" s="10"/>
      <c r="K10" s="11"/>
      <c r="L10" s="11"/>
      <c r="M10" s="11"/>
    </row>
    <row r="11" spans="1:14" s="19" customFormat="1" x14ac:dyDescent="0.2">
      <c r="A11" s="20"/>
      <c r="B11" s="21"/>
      <c r="C11" s="32" t="s">
        <v>54</v>
      </c>
      <c r="D11" s="32" t="s">
        <v>60</v>
      </c>
      <c r="E11" s="21"/>
      <c r="F11" s="21"/>
      <c r="G11" s="21"/>
      <c r="H11" s="21"/>
      <c r="I11" s="13"/>
      <c r="J11" s="10"/>
      <c r="K11" s="11"/>
      <c r="L11" s="11"/>
      <c r="M11" s="11"/>
    </row>
    <row r="12" spans="1:14" s="19" customFormat="1" x14ac:dyDescent="0.2">
      <c r="A12" s="20"/>
      <c r="B12" s="21"/>
      <c r="C12" s="21" t="s">
        <v>39</v>
      </c>
      <c r="D12" s="21" t="s">
        <v>56</v>
      </c>
      <c r="E12" s="21"/>
      <c r="F12" s="21"/>
      <c r="G12" s="21"/>
      <c r="H12" s="21"/>
      <c r="I12" s="13"/>
      <c r="J12" s="10"/>
      <c r="K12" s="11"/>
      <c r="L12" s="11"/>
      <c r="M12" s="11"/>
    </row>
    <row r="13" spans="1:14" s="19" customFormat="1" x14ac:dyDescent="0.2">
      <c r="A13" s="20"/>
      <c r="B13" s="21"/>
      <c r="C13" s="21" t="s">
        <v>40</v>
      </c>
      <c r="D13" s="21" t="s">
        <v>61</v>
      </c>
      <c r="E13" s="21"/>
      <c r="F13" s="21"/>
      <c r="G13" s="21"/>
      <c r="H13" s="21"/>
      <c r="I13" s="13"/>
      <c r="J13" s="10"/>
      <c r="K13" s="11"/>
      <c r="L13" s="11"/>
      <c r="M13" s="11"/>
    </row>
    <row r="14" spans="1:14" x14ac:dyDescent="0.2">
      <c r="C14" s="2" t="s">
        <v>43</v>
      </c>
      <c r="D14" s="21" t="s">
        <v>62</v>
      </c>
      <c r="I14" s="13"/>
      <c r="K14" s="11"/>
      <c r="L14" s="11"/>
      <c r="M14" s="11"/>
    </row>
    <row r="15" spans="1:14" x14ac:dyDescent="0.2">
      <c r="C15" s="2" t="s">
        <v>45</v>
      </c>
      <c r="D15" s="7" t="s">
        <v>55</v>
      </c>
      <c r="I15" s="13"/>
      <c r="K15" s="11"/>
      <c r="L15" s="11"/>
      <c r="M15" s="11"/>
    </row>
    <row r="16" spans="1:14" x14ac:dyDescent="0.2">
      <c r="M16" s="11"/>
    </row>
    <row r="17" spans="1:13" x14ac:dyDescent="0.2">
      <c r="I17" s="12"/>
      <c r="J17" s="11"/>
      <c r="K17" s="11"/>
      <c r="L17" s="11"/>
      <c r="M17" s="11"/>
    </row>
    <row r="18" spans="1:13" ht="8.25" customHeight="1" x14ac:dyDescent="0.2">
      <c r="I18" s="11"/>
      <c r="J18" s="11"/>
      <c r="K18" s="11"/>
      <c r="L18" s="11"/>
      <c r="M18" s="11"/>
    </row>
    <row r="19" spans="1:13" ht="20.25" customHeight="1" x14ac:dyDescent="0.2">
      <c r="A19" s="174" t="s">
        <v>1</v>
      </c>
      <c r="B19" s="175" t="s">
        <v>6</v>
      </c>
      <c r="C19" s="175" t="s">
        <v>7</v>
      </c>
      <c r="D19" s="176" t="s">
        <v>34</v>
      </c>
      <c r="E19" s="177"/>
      <c r="F19" s="177"/>
      <c r="G19" s="178"/>
      <c r="H19" s="179" t="s">
        <v>35</v>
      </c>
      <c r="I19" s="182" t="s">
        <v>36</v>
      </c>
      <c r="J19" s="182"/>
      <c r="K19" s="182"/>
      <c r="L19" s="182"/>
      <c r="M19" s="183" t="s">
        <v>37</v>
      </c>
    </row>
    <row r="20" spans="1:13" ht="38.25" customHeight="1" x14ac:dyDescent="0.2">
      <c r="A20" s="174"/>
      <c r="B20" s="175"/>
      <c r="C20" s="175"/>
      <c r="D20" s="179" t="s">
        <v>8</v>
      </c>
      <c r="E20" s="179" t="s">
        <v>2</v>
      </c>
      <c r="F20" s="179" t="s">
        <v>3</v>
      </c>
      <c r="G20" s="179" t="s">
        <v>4</v>
      </c>
      <c r="H20" s="180"/>
      <c r="I20" s="183" t="s">
        <v>8</v>
      </c>
      <c r="J20" s="183" t="s">
        <v>2</v>
      </c>
      <c r="K20" s="183" t="s">
        <v>3</v>
      </c>
      <c r="L20" s="183" t="s">
        <v>4</v>
      </c>
      <c r="M20" s="183"/>
    </row>
    <row r="21" spans="1:13" x14ac:dyDescent="0.2">
      <c r="A21" s="174"/>
      <c r="B21" s="175"/>
      <c r="C21" s="175"/>
      <c r="D21" s="180"/>
      <c r="E21" s="180"/>
      <c r="F21" s="180"/>
      <c r="G21" s="180"/>
      <c r="H21" s="180"/>
      <c r="I21" s="183"/>
      <c r="J21" s="183"/>
      <c r="K21" s="183"/>
      <c r="L21" s="183"/>
      <c r="M21" s="183"/>
    </row>
    <row r="22" spans="1:13" x14ac:dyDescent="0.2">
      <c r="A22" s="174"/>
      <c r="B22" s="175"/>
      <c r="C22" s="175"/>
      <c r="D22" s="181"/>
      <c r="E22" s="181"/>
      <c r="F22" s="181"/>
      <c r="G22" s="181"/>
      <c r="H22" s="181"/>
      <c r="I22" s="183"/>
      <c r="J22" s="183"/>
      <c r="K22" s="183"/>
      <c r="L22" s="183"/>
      <c r="M22" s="183"/>
    </row>
    <row r="23" spans="1:13" x14ac:dyDescent="0.2">
      <c r="A23" s="4">
        <v>1</v>
      </c>
      <c r="B23" s="5">
        <v>2</v>
      </c>
      <c r="C23" s="5">
        <v>3</v>
      </c>
      <c r="D23" s="8">
        <v>4</v>
      </c>
      <c r="E23" s="8">
        <v>5</v>
      </c>
      <c r="F23" s="8">
        <v>6</v>
      </c>
      <c r="G23" s="8">
        <v>7</v>
      </c>
      <c r="H23" s="9">
        <v>8</v>
      </c>
      <c r="I23" s="14">
        <v>9</v>
      </c>
      <c r="J23" s="14">
        <v>10</v>
      </c>
      <c r="K23" s="15">
        <v>11</v>
      </c>
      <c r="L23" s="15">
        <v>12</v>
      </c>
      <c r="M23" s="15">
        <v>13</v>
      </c>
    </row>
    <row r="24" spans="1:13" s="19" customFormat="1" ht="12.75" customHeight="1" x14ac:dyDescent="0.2">
      <c r="A24" s="190" t="s">
        <v>11</v>
      </c>
      <c r="B24" s="191"/>
      <c r="C24" s="191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x14ac:dyDescent="0.2">
      <c r="A25" s="17">
        <v>1</v>
      </c>
      <c r="B25" s="16" t="s">
        <v>28</v>
      </c>
      <c r="C25" s="16" t="s">
        <v>29</v>
      </c>
      <c r="D25" s="37">
        <v>2879.43</v>
      </c>
      <c r="E25" s="37">
        <v>1193.53</v>
      </c>
      <c r="F25" s="37">
        <v>116916.66</v>
      </c>
      <c r="G25" s="36"/>
      <c r="H25" s="37">
        <v>120989.62</v>
      </c>
      <c r="I25" s="37">
        <v>47098</v>
      </c>
      <c r="J25" s="37">
        <v>12759</v>
      </c>
      <c r="K25" s="37">
        <v>720207</v>
      </c>
      <c r="L25" s="36"/>
      <c r="M25" s="37">
        <f>SUM(I25:L25)</f>
        <v>780064</v>
      </c>
    </row>
    <row r="26" spans="1:13" x14ac:dyDescent="0.2">
      <c r="A26" s="17">
        <v>2</v>
      </c>
      <c r="B26" s="16" t="s">
        <v>48</v>
      </c>
      <c r="C26" s="16" t="s">
        <v>31</v>
      </c>
      <c r="D26" s="37">
        <v>353.2</v>
      </c>
      <c r="E26" s="36"/>
      <c r="F26" s="36"/>
      <c r="G26" s="36"/>
      <c r="H26" s="37">
        <v>353.2</v>
      </c>
      <c r="I26" s="37">
        <v>2777</v>
      </c>
      <c r="J26" s="36"/>
      <c r="K26" s="36"/>
      <c r="L26" s="36"/>
      <c r="M26" s="37">
        <f>SUM(I26:L26)</f>
        <v>2777</v>
      </c>
    </row>
    <row r="27" spans="1:13" ht="27.95" customHeight="1" x14ac:dyDescent="0.2">
      <c r="A27" s="18"/>
      <c r="B27" s="186" t="s">
        <v>12</v>
      </c>
      <c r="C27" s="187"/>
      <c r="D27" s="37">
        <v>3232.63</v>
      </c>
      <c r="E27" s="37">
        <v>1193.53</v>
      </c>
      <c r="F27" s="37">
        <v>116916.66</v>
      </c>
      <c r="G27" s="36"/>
      <c r="H27" s="37">
        <v>121342.82</v>
      </c>
      <c r="I27" s="37">
        <f>SUM(I25:I26)</f>
        <v>49875</v>
      </c>
      <c r="J27" s="37">
        <v>12759</v>
      </c>
      <c r="K27" s="37">
        <v>720207</v>
      </c>
      <c r="L27" s="36"/>
      <c r="M27" s="37">
        <f>SUM(I27:L27)</f>
        <v>782841</v>
      </c>
    </row>
    <row r="28" spans="1:13" s="19" customFormat="1" ht="12" customHeight="1" x14ac:dyDescent="0.2">
      <c r="A28" s="24"/>
      <c r="B28" s="188" t="s">
        <v>46</v>
      </c>
      <c r="C28" s="189"/>
      <c r="D28" s="37">
        <v>3232.63</v>
      </c>
      <c r="E28" s="37">
        <v>1193.53</v>
      </c>
      <c r="F28" s="37">
        <v>116916.66</v>
      </c>
      <c r="G28" s="36"/>
      <c r="H28" s="37">
        <v>121342.82</v>
      </c>
      <c r="I28" s="37">
        <v>49875</v>
      </c>
      <c r="J28" s="37">
        <v>12759</v>
      </c>
      <c r="K28" s="37">
        <v>720207</v>
      </c>
      <c r="L28" s="36"/>
      <c r="M28" s="37">
        <f t="shared" ref="M28:M45" si="0">SUM(I28:L28)</f>
        <v>782841</v>
      </c>
    </row>
    <row r="29" spans="1:13" ht="12.75" customHeight="1" x14ac:dyDescent="0.2">
      <c r="A29" s="192" t="s">
        <v>13</v>
      </c>
      <c r="B29" s="193"/>
      <c r="C29" s="193"/>
      <c r="D29" s="38"/>
      <c r="E29" s="38"/>
      <c r="F29" s="38"/>
      <c r="G29" s="38"/>
      <c r="H29" s="38"/>
      <c r="I29" s="38"/>
      <c r="J29" s="38"/>
      <c r="K29" s="38"/>
      <c r="L29" s="38"/>
      <c r="M29" s="37">
        <f t="shared" si="0"/>
        <v>0</v>
      </c>
    </row>
    <row r="30" spans="1:13" ht="51" x14ac:dyDescent="0.2">
      <c r="A30" s="17">
        <v>3</v>
      </c>
      <c r="B30" s="16" t="s">
        <v>50</v>
      </c>
      <c r="C30" s="16" t="s">
        <v>14</v>
      </c>
      <c r="D30" s="37">
        <v>61.42</v>
      </c>
      <c r="E30" s="37">
        <v>22.68</v>
      </c>
      <c r="F30" s="36"/>
      <c r="G30" s="36"/>
      <c r="H30" s="37">
        <v>84.1</v>
      </c>
      <c r="I30" s="37">
        <f>I28*1.9%</f>
        <v>947.625</v>
      </c>
      <c r="J30" s="37">
        <f>J28*1.9%</f>
        <v>242.42099999999999</v>
      </c>
      <c r="K30" s="36"/>
      <c r="L30" s="36"/>
      <c r="M30" s="37">
        <f>SUM(I30:L30)</f>
        <v>1190.046</v>
      </c>
    </row>
    <row r="31" spans="1:13" x14ac:dyDescent="0.2">
      <c r="A31" s="17">
        <v>4</v>
      </c>
      <c r="B31" s="16" t="s">
        <v>30</v>
      </c>
      <c r="C31" s="16" t="s">
        <v>33</v>
      </c>
      <c r="D31" s="36"/>
      <c r="E31" s="36"/>
      <c r="F31" s="36"/>
      <c r="G31" s="37">
        <v>901.89</v>
      </c>
      <c r="H31" s="37">
        <v>901.89</v>
      </c>
      <c r="I31" s="36"/>
      <c r="J31" s="36"/>
      <c r="K31" s="36"/>
      <c r="L31" s="37">
        <v>11012</v>
      </c>
      <c r="M31" s="37">
        <f>SUM(I31:L31)</f>
        <v>11012</v>
      </c>
    </row>
    <row r="32" spans="1:13" ht="12.75" customHeight="1" x14ac:dyDescent="0.2">
      <c r="A32" s="18"/>
      <c r="B32" s="186" t="s">
        <v>15</v>
      </c>
      <c r="C32" s="187"/>
      <c r="D32" s="37">
        <v>61.42</v>
      </c>
      <c r="E32" s="37">
        <v>22.68</v>
      </c>
      <c r="F32" s="36"/>
      <c r="G32" s="37">
        <v>901.89</v>
      </c>
      <c r="H32" s="37">
        <v>985.99</v>
      </c>
      <c r="I32" s="37">
        <f>SUM(I30:I31)</f>
        <v>947.625</v>
      </c>
      <c r="J32" s="37">
        <f t="shared" ref="J32:L32" si="1">SUM(J30:J31)</f>
        <v>242.42099999999999</v>
      </c>
      <c r="K32" s="37"/>
      <c r="L32" s="37">
        <f t="shared" si="1"/>
        <v>11012</v>
      </c>
      <c r="M32" s="37">
        <f>SUM(I32:L32)</f>
        <v>12202.046</v>
      </c>
    </row>
    <row r="33" spans="1:13" s="19" customFormat="1" ht="12.75" customHeight="1" x14ac:dyDescent="0.2">
      <c r="A33" s="24"/>
      <c r="B33" s="188" t="s">
        <v>16</v>
      </c>
      <c r="C33" s="189"/>
      <c r="D33" s="37">
        <v>3294.05</v>
      </c>
      <c r="E33" s="37">
        <v>1216.21</v>
      </c>
      <c r="F33" s="37">
        <v>116916.66</v>
      </c>
      <c r="G33" s="37">
        <v>901.89</v>
      </c>
      <c r="H33" s="37">
        <v>122328.81</v>
      </c>
      <c r="I33" s="37">
        <f>I27+I32</f>
        <v>50822.625</v>
      </c>
      <c r="J33" s="37">
        <f t="shared" ref="J33:L33" si="2">J27+J32</f>
        <v>13001.421</v>
      </c>
      <c r="K33" s="37">
        <f t="shared" si="2"/>
        <v>720207</v>
      </c>
      <c r="L33" s="37">
        <f t="shared" si="2"/>
        <v>11012</v>
      </c>
      <c r="M33" s="37">
        <f t="shared" si="0"/>
        <v>795043.04599999997</v>
      </c>
    </row>
    <row r="34" spans="1:13" s="19" customFormat="1" ht="12.75" customHeight="1" x14ac:dyDescent="0.2">
      <c r="A34" s="190" t="s">
        <v>17</v>
      </c>
      <c r="B34" s="191"/>
      <c r="C34" s="191"/>
      <c r="D34" s="31"/>
      <c r="E34" s="31"/>
      <c r="F34" s="31"/>
      <c r="G34" s="31"/>
      <c r="H34" s="31"/>
      <c r="I34" s="38"/>
      <c r="J34" s="38"/>
      <c r="K34" s="38"/>
      <c r="L34" s="38"/>
      <c r="M34" s="37">
        <f t="shared" si="0"/>
        <v>0</v>
      </c>
    </row>
    <row r="35" spans="1:13" s="19" customFormat="1" x14ac:dyDescent="0.2">
      <c r="A35" s="26"/>
      <c r="B35" s="27"/>
      <c r="C35" s="27"/>
      <c r="D35" s="28"/>
      <c r="E35" s="28"/>
      <c r="F35" s="28"/>
      <c r="G35" s="25"/>
      <c r="H35" s="25"/>
      <c r="I35" s="36"/>
      <c r="J35" s="36"/>
      <c r="K35" s="36"/>
      <c r="L35" s="37"/>
      <c r="M35" s="37"/>
    </row>
    <row r="36" spans="1:13" s="19" customFormat="1" ht="27.95" customHeight="1" x14ac:dyDescent="0.2">
      <c r="A36" s="24"/>
      <c r="B36" s="188" t="s">
        <v>18</v>
      </c>
      <c r="C36" s="189"/>
      <c r="D36" s="28"/>
      <c r="E36" s="28"/>
      <c r="F36" s="28"/>
      <c r="G36" s="25"/>
      <c r="H36" s="25"/>
      <c r="I36" s="36"/>
      <c r="J36" s="36"/>
      <c r="K36" s="36"/>
      <c r="L36" s="37"/>
      <c r="M36" s="37">
        <f>SUM(I36:L36)</f>
        <v>0</v>
      </c>
    </row>
    <row r="37" spans="1:13" s="19" customFormat="1" ht="12.75" customHeight="1" x14ac:dyDescent="0.2">
      <c r="A37" s="190" t="s">
        <v>19</v>
      </c>
      <c r="B37" s="191"/>
      <c r="C37" s="191"/>
      <c r="D37" s="31"/>
      <c r="E37" s="31"/>
      <c r="F37" s="31"/>
      <c r="G37" s="31"/>
      <c r="H37" s="31"/>
      <c r="I37" s="38"/>
      <c r="J37" s="38"/>
      <c r="K37" s="38"/>
      <c r="L37" s="38"/>
      <c r="M37" s="37">
        <f t="shared" si="0"/>
        <v>0</v>
      </c>
    </row>
    <row r="38" spans="1:13" s="19" customFormat="1" x14ac:dyDescent="0.2">
      <c r="A38" s="26"/>
      <c r="B38" s="27"/>
      <c r="C38" s="27"/>
      <c r="D38" s="28"/>
      <c r="E38" s="28"/>
      <c r="F38" s="28"/>
      <c r="G38" s="25"/>
      <c r="H38" s="25"/>
      <c r="I38" s="36"/>
      <c r="J38" s="36"/>
      <c r="K38" s="36"/>
      <c r="L38" s="37"/>
      <c r="M38" s="37"/>
    </row>
    <row r="39" spans="1:13" s="19" customFormat="1" ht="27.95" customHeight="1" x14ac:dyDescent="0.2">
      <c r="A39" s="24"/>
      <c r="B39" s="188" t="s">
        <v>20</v>
      </c>
      <c r="C39" s="189"/>
      <c r="D39" s="28"/>
      <c r="E39" s="28"/>
      <c r="F39" s="28"/>
      <c r="G39" s="25">
        <f>G38</f>
        <v>0</v>
      </c>
      <c r="H39" s="25">
        <f>H38</f>
        <v>0</v>
      </c>
      <c r="I39" s="36"/>
      <c r="J39" s="36"/>
      <c r="K39" s="36"/>
      <c r="L39" s="37"/>
      <c r="M39" s="37">
        <f>SUM(I39:L39)</f>
        <v>0</v>
      </c>
    </row>
    <row r="40" spans="1:13" s="19" customFormat="1" ht="12.75" customHeight="1" x14ac:dyDescent="0.2">
      <c r="A40" s="24"/>
      <c r="B40" s="188" t="s">
        <v>21</v>
      </c>
      <c r="C40" s="189"/>
      <c r="D40" s="25">
        <f>D33+D36+D39</f>
        <v>3294.05</v>
      </c>
      <c r="E40" s="25">
        <f>E33+E36+E39</f>
        <v>1216.21</v>
      </c>
      <c r="F40" s="25">
        <f>F33+F36+F39</f>
        <v>116916.66</v>
      </c>
      <c r="G40" s="25">
        <f>G33+G36+G39</f>
        <v>901.89</v>
      </c>
      <c r="H40" s="25">
        <f>H33+H36+H39</f>
        <v>122328.81</v>
      </c>
      <c r="I40" s="37">
        <f>SUM(I33)</f>
        <v>50822.625</v>
      </c>
      <c r="J40" s="37">
        <f t="shared" ref="J40:L40" si="3">SUM(J33)</f>
        <v>13001.421</v>
      </c>
      <c r="K40" s="37">
        <f t="shared" si="3"/>
        <v>720207</v>
      </c>
      <c r="L40" s="37">
        <f t="shared" si="3"/>
        <v>11012</v>
      </c>
      <c r="M40" s="37">
        <f>SUM(I40:L40)</f>
        <v>795043.04599999997</v>
      </c>
    </row>
    <row r="41" spans="1:13" ht="12.75" customHeight="1" x14ac:dyDescent="0.2">
      <c r="A41" s="192" t="s">
        <v>22</v>
      </c>
      <c r="B41" s="193"/>
      <c r="C41" s="193"/>
      <c r="D41" s="30"/>
      <c r="E41" s="30"/>
      <c r="F41" s="30"/>
      <c r="G41" s="30"/>
      <c r="H41" s="30"/>
      <c r="I41" s="38"/>
      <c r="J41" s="38"/>
      <c r="K41" s="38"/>
      <c r="L41" s="38"/>
      <c r="M41" s="37">
        <f t="shared" si="0"/>
        <v>0</v>
      </c>
    </row>
    <row r="42" spans="1:13" ht="51" x14ac:dyDescent="0.2">
      <c r="A42" s="17">
        <v>5</v>
      </c>
      <c r="B42" s="16" t="s">
        <v>51</v>
      </c>
      <c r="C42" s="16" t="s">
        <v>23</v>
      </c>
      <c r="D42" s="23">
        <f>D40*3%</f>
        <v>98.8215</v>
      </c>
      <c r="E42" s="23">
        <f t="shared" ref="E42:G42" si="4">E40*3%</f>
        <v>36.4863</v>
      </c>
      <c r="F42" s="23">
        <f t="shared" si="4"/>
        <v>3507.4998000000001</v>
      </c>
      <c r="G42" s="23">
        <f t="shared" si="4"/>
        <v>27.056699999999999</v>
      </c>
      <c r="H42" s="23">
        <f>SUM(D42:G42)</f>
        <v>3669.8643000000002</v>
      </c>
      <c r="I42" s="37">
        <f>I40*3%</f>
        <v>1524.67875</v>
      </c>
      <c r="J42" s="37">
        <f t="shared" ref="J42:L42" si="5">J40*3%</f>
        <v>390.04262999999997</v>
      </c>
      <c r="K42" s="37">
        <f t="shared" si="5"/>
        <v>21606.21</v>
      </c>
      <c r="L42" s="37">
        <f t="shared" si="5"/>
        <v>330.36</v>
      </c>
      <c r="M42" s="37">
        <f>I42+J42+K42+L42</f>
        <v>23851.291379999999</v>
      </c>
    </row>
    <row r="43" spans="1:13" ht="12.75" customHeight="1" x14ac:dyDescent="0.2">
      <c r="A43" s="18"/>
      <c r="B43" s="186" t="s">
        <v>24</v>
      </c>
      <c r="C43" s="187"/>
      <c r="D43" s="23">
        <f>D42</f>
        <v>98.8215</v>
      </c>
      <c r="E43" s="23">
        <f t="shared" ref="E43:G43" si="6">E42</f>
        <v>36.4863</v>
      </c>
      <c r="F43" s="23">
        <f t="shared" si="6"/>
        <v>3507.4998000000001</v>
      </c>
      <c r="G43" s="23">
        <f t="shared" si="6"/>
        <v>27.056699999999999</v>
      </c>
      <c r="H43" s="23">
        <f>D43+E43+F43+G43</f>
        <v>3669.8643000000002</v>
      </c>
      <c r="I43" s="37">
        <f>I42</f>
        <v>1524.67875</v>
      </c>
      <c r="J43" s="37">
        <f t="shared" ref="J43:L43" si="7">J42</f>
        <v>390.04262999999997</v>
      </c>
      <c r="K43" s="37">
        <f t="shared" si="7"/>
        <v>21606.21</v>
      </c>
      <c r="L43" s="37">
        <f t="shared" si="7"/>
        <v>330.36</v>
      </c>
      <c r="M43" s="37">
        <f>SUM(I43:L43)</f>
        <v>23851.291379999999</v>
      </c>
    </row>
    <row r="44" spans="1:13" ht="12.75" customHeight="1" x14ac:dyDescent="0.2">
      <c r="A44" s="22"/>
      <c r="B44" s="194" t="s">
        <v>42</v>
      </c>
      <c r="C44" s="194"/>
      <c r="D44" s="23">
        <f t="shared" ref="D44:G44" si="8">D40+D43</f>
        <v>3392.8715000000002</v>
      </c>
      <c r="E44" s="23">
        <f t="shared" si="8"/>
        <v>1252.6963000000001</v>
      </c>
      <c r="F44" s="23">
        <f t="shared" si="8"/>
        <v>120424.15980000001</v>
      </c>
      <c r="G44" s="23">
        <f t="shared" si="8"/>
        <v>928.94669999999996</v>
      </c>
      <c r="H44" s="23">
        <f>H40+H43</f>
        <v>125998.6743</v>
      </c>
      <c r="I44" s="235">
        <f>I40+I43</f>
        <v>52347.303749999999</v>
      </c>
      <c r="J44" s="235">
        <f t="shared" ref="J44:K44" si="9">J40+J43</f>
        <v>13391.46363</v>
      </c>
      <c r="K44" s="235">
        <f t="shared" si="9"/>
        <v>741813.21</v>
      </c>
      <c r="L44" s="235">
        <f>L40+L43</f>
        <v>11342.36</v>
      </c>
      <c r="M44" s="37">
        <f t="shared" si="0"/>
        <v>818894.33737999992</v>
      </c>
    </row>
    <row r="45" spans="1:13" ht="12.75" customHeight="1" x14ac:dyDescent="0.2">
      <c r="A45" s="192" t="s">
        <v>25</v>
      </c>
      <c r="B45" s="193"/>
      <c r="C45" s="193"/>
      <c r="D45" s="30"/>
      <c r="E45" s="30"/>
      <c r="F45" s="30"/>
      <c r="G45" s="30"/>
      <c r="H45" s="30"/>
      <c r="I45" s="38"/>
      <c r="J45" s="38"/>
      <c r="K45" s="38"/>
      <c r="L45" s="38"/>
      <c r="M45" s="37">
        <f t="shared" si="0"/>
        <v>0</v>
      </c>
    </row>
    <row r="46" spans="1:13" ht="25.5" x14ac:dyDescent="0.2">
      <c r="A46" s="17">
        <v>6</v>
      </c>
      <c r="B46" s="16" t="s">
        <v>49</v>
      </c>
      <c r="C46" s="16" t="s">
        <v>47</v>
      </c>
      <c r="D46" s="23">
        <f t="shared" ref="D46:G46" si="10">D44*0.2</f>
        <v>678.57430000000011</v>
      </c>
      <c r="E46" s="23">
        <f t="shared" si="10"/>
        <v>250.53926000000001</v>
      </c>
      <c r="F46" s="23">
        <f t="shared" si="10"/>
        <v>24084.831960000003</v>
      </c>
      <c r="G46" s="23">
        <f t="shared" si="10"/>
        <v>185.78934000000001</v>
      </c>
      <c r="H46" s="23">
        <f>H44*0.2</f>
        <v>25199.73486</v>
      </c>
      <c r="I46" s="37">
        <f>I44*0.2</f>
        <v>10469.46075</v>
      </c>
      <c r="J46" s="37">
        <f>J44*0.2</f>
        <v>2678.2927260000001</v>
      </c>
      <c r="K46" s="37">
        <f t="shared" ref="K46:L46" si="11">K44*0.2</f>
        <v>148362.64199999999</v>
      </c>
      <c r="L46" s="37">
        <f t="shared" si="11"/>
        <v>2268.4720000000002</v>
      </c>
      <c r="M46" s="23">
        <f>SUM(I46:L46)</f>
        <v>163778.86747600001</v>
      </c>
    </row>
    <row r="47" spans="1:13" ht="12.75" customHeight="1" x14ac:dyDescent="0.2">
      <c r="A47" s="18"/>
      <c r="B47" s="186" t="s">
        <v>26</v>
      </c>
      <c r="C47" s="187"/>
      <c r="D47" s="23">
        <f t="shared" ref="D47:H47" si="12">D46</f>
        <v>678.57430000000011</v>
      </c>
      <c r="E47" s="23">
        <f t="shared" si="12"/>
        <v>250.53926000000001</v>
      </c>
      <c r="F47" s="23">
        <f t="shared" si="12"/>
        <v>24084.831960000003</v>
      </c>
      <c r="G47" s="23">
        <f t="shared" si="12"/>
        <v>185.78934000000001</v>
      </c>
      <c r="H47" s="23">
        <f t="shared" si="12"/>
        <v>25199.73486</v>
      </c>
      <c r="I47" s="37">
        <f>I46</f>
        <v>10469.46075</v>
      </c>
      <c r="J47" s="37">
        <f t="shared" ref="J47:L47" si="13">J46</f>
        <v>2678.2927260000001</v>
      </c>
      <c r="K47" s="37">
        <f t="shared" si="13"/>
        <v>148362.64199999999</v>
      </c>
      <c r="L47" s="37">
        <f t="shared" si="13"/>
        <v>2268.4720000000002</v>
      </c>
      <c r="M47" s="23">
        <f>SUM(I47:L47)</f>
        <v>163778.86747600001</v>
      </c>
    </row>
    <row r="48" spans="1:13" ht="12.75" customHeight="1" x14ac:dyDescent="0.2">
      <c r="A48" s="18"/>
      <c r="B48" s="186" t="s">
        <v>27</v>
      </c>
      <c r="C48" s="187"/>
      <c r="D48" s="23">
        <f t="shared" ref="D48:G48" si="14">D44+D47</f>
        <v>4071.4458000000004</v>
      </c>
      <c r="E48" s="23">
        <f t="shared" si="14"/>
        <v>1503.2355600000001</v>
      </c>
      <c r="F48" s="23">
        <f t="shared" si="14"/>
        <v>144508.99176</v>
      </c>
      <c r="G48" s="23">
        <f t="shared" si="14"/>
        <v>1114.73604</v>
      </c>
      <c r="H48" s="23">
        <f>H44+H47</f>
        <v>151198.40916000001</v>
      </c>
      <c r="I48" s="37">
        <f>I47+I44</f>
        <v>62816.764499999997</v>
      </c>
      <c r="J48" s="37">
        <f t="shared" ref="J48:L48" si="15">J47+J44</f>
        <v>16069.756356</v>
      </c>
      <c r="K48" s="37">
        <f t="shared" si="15"/>
        <v>890175.85199999996</v>
      </c>
      <c r="L48" s="37">
        <f t="shared" si="15"/>
        <v>13610.832</v>
      </c>
      <c r="M48" s="37">
        <f>SUM(I48:L48)</f>
        <v>982673.20485600003</v>
      </c>
    </row>
    <row r="50" spans="2:11" ht="15.75" x14ac:dyDescent="0.25">
      <c r="B50" s="44"/>
      <c r="C50" s="44"/>
      <c r="D50" s="45"/>
      <c r="E50" s="46"/>
      <c r="F50" s="47"/>
      <c r="G50" s="48"/>
      <c r="H50" s="48"/>
      <c r="I50" s="48"/>
      <c r="J50" s="46"/>
      <c r="K50" s="6"/>
    </row>
  </sheetData>
  <mergeCells count="35">
    <mergeCell ref="L20:L22"/>
    <mergeCell ref="A2:M2"/>
    <mergeCell ref="A4:M4"/>
    <mergeCell ref="A19:A22"/>
    <mergeCell ref="B19:B22"/>
    <mergeCell ref="C19:C22"/>
    <mergeCell ref="D19:G19"/>
    <mergeCell ref="H19:H22"/>
    <mergeCell ref="I19:L19"/>
    <mergeCell ref="M19:M22"/>
    <mergeCell ref="D20:D22"/>
    <mergeCell ref="E20:E22"/>
    <mergeCell ref="F20:F22"/>
    <mergeCell ref="G20:G22"/>
    <mergeCell ref="B27:C27"/>
    <mergeCell ref="B28:C28"/>
    <mergeCell ref="A29:C29"/>
    <mergeCell ref="J20:J22"/>
    <mergeCell ref="K20:K22"/>
    <mergeCell ref="F1:N1"/>
    <mergeCell ref="B32:C32"/>
    <mergeCell ref="B48:C48"/>
    <mergeCell ref="B33:C33"/>
    <mergeCell ref="A34:C34"/>
    <mergeCell ref="B36:C36"/>
    <mergeCell ref="A37:C37"/>
    <mergeCell ref="B39:C39"/>
    <mergeCell ref="B40:C40"/>
    <mergeCell ref="A41:C41"/>
    <mergeCell ref="B43:C43"/>
    <mergeCell ref="B44:C44"/>
    <mergeCell ref="A45:C45"/>
    <mergeCell ref="B47:C47"/>
    <mergeCell ref="I20:I22"/>
    <mergeCell ref="A24:C24"/>
  </mergeCells>
  <pageMargins left="0.78740157480314965" right="0.39370078740157483" top="0.43307086614173229" bottom="0.47244094488188981" header="0.23622047244094491" footer="0.23622047244094491"/>
  <pageSetup paperSize="9" scale="61" fitToHeight="10000" orientation="landscape" r:id="rId1"/>
  <headerFooter alignWithMargins="0">
    <oddFooter>&amp;RСтраница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203"/>
  <sheetViews>
    <sheetView zoomScale="115" zoomScaleNormal="115" workbookViewId="0">
      <selection activeCell="E213" sqref="E213"/>
    </sheetView>
  </sheetViews>
  <sheetFormatPr defaultColWidth="9.140625" defaultRowHeight="11.25" customHeight="1" x14ac:dyDescent="0.2"/>
  <cols>
    <col min="1" max="1" width="8.140625" style="59" customWidth="1"/>
    <col min="2" max="2" width="20.140625" style="59" customWidth="1"/>
    <col min="3" max="4" width="10.42578125" style="59" customWidth="1"/>
    <col min="5" max="5" width="13.28515625" style="59" customWidth="1"/>
    <col min="6" max="6" width="8.5703125" style="59" customWidth="1"/>
    <col min="7" max="7" width="7.85546875" style="59" customWidth="1"/>
    <col min="8" max="8" width="8.42578125" style="59" customWidth="1"/>
    <col min="9" max="9" width="8.7109375" style="59" customWidth="1"/>
    <col min="10" max="10" width="10.5703125" style="59" customWidth="1"/>
    <col min="11" max="11" width="8.5703125" style="59" customWidth="1"/>
    <col min="12" max="12" width="10" style="59" customWidth="1"/>
    <col min="13" max="13" width="6" style="59" customWidth="1"/>
    <col min="14" max="14" width="9.7109375" style="59" customWidth="1"/>
    <col min="15" max="15" width="9.140625" style="59" customWidth="1"/>
    <col min="16" max="16" width="49.140625" style="62" hidden="1" customWidth="1"/>
    <col min="17" max="17" width="42.42578125" style="62" hidden="1" customWidth="1"/>
    <col min="18" max="18" width="99.7109375" style="62" hidden="1" customWidth="1"/>
    <col min="19" max="22" width="138.42578125" style="62" hidden="1" customWidth="1"/>
    <col min="23" max="27" width="34.140625" style="62" hidden="1" customWidth="1"/>
    <col min="28" max="28" width="110.140625" style="62" hidden="1" customWidth="1"/>
    <col min="29" max="31" width="84.42578125" style="62" hidden="1" customWidth="1"/>
    <col min="32" max="33" width="110.140625" style="62" hidden="1" customWidth="1"/>
    <col min="34" max="36" width="84.42578125" style="62" hidden="1" customWidth="1"/>
    <col min="37" max="16384" width="9.140625" style="59"/>
  </cols>
  <sheetData>
    <row r="1" spans="1:36" ht="12.75" x14ac:dyDescent="0.2">
      <c r="F1" s="59" t="s">
        <v>347</v>
      </c>
      <c r="N1" s="171"/>
      <c r="O1" s="171"/>
      <c r="P1" s="171"/>
      <c r="Q1" s="171"/>
      <c r="R1" s="171"/>
      <c r="S1" s="171"/>
      <c r="T1" s="171"/>
      <c r="U1" s="171"/>
      <c r="V1" s="171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</row>
    <row r="2" spans="1:36" x14ac:dyDescent="0.2">
      <c r="N2" s="60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</row>
    <row r="3" spans="1:36" ht="8.25" customHeight="1" x14ac:dyDescent="0.2">
      <c r="N3" s="60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</row>
    <row r="4" spans="1:36" ht="15.75" customHeight="1" x14ac:dyDescent="0.2">
      <c r="F4" s="66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</row>
    <row r="5" spans="1:36" x14ac:dyDescent="0.2">
      <c r="A5" s="67" t="s">
        <v>91</v>
      </c>
      <c r="B5" s="6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P5" s="59"/>
      <c r="Q5" s="59"/>
      <c r="R5" s="62" t="s">
        <v>89</v>
      </c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</row>
    <row r="6" spans="1:36" ht="15" customHeight="1" x14ac:dyDescent="0.2">
      <c r="A6" s="68" t="s">
        <v>92</v>
      </c>
      <c r="D6" s="63" t="s">
        <v>93</v>
      </c>
      <c r="E6" s="63"/>
      <c r="F6" s="69"/>
      <c r="G6" s="69"/>
      <c r="H6" s="69"/>
      <c r="I6" s="69"/>
      <c r="J6" s="69"/>
      <c r="K6" s="69"/>
      <c r="L6" s="69"/>
      <c r="M6" s="69"/>
      <c r="N6" s="6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</row>
    <row r="7" spans="1:36" ht="8.25" customHeight="1" x14ac:dyDescent="0.2">
      <c r="A7" s="68"/>
      <c r="F7" s="65"/>
      <c r="G7" s="65"/>
      <c r="H7" s="65"/>
      <c r="I7" s="65"/>
      <c r="J7" s="65"/>
      <c r="K7" s="65"/>
      <c r="L7" s="65"/>
      <c r="M7" s="65"/>
      <c r="N7" s="65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</row>
    <row r="8" spans="1:36" ht="23.25" customHeight="1" x14ac:dyDescent="0.2">
      <c r="A8" s="234" t="s">
        <v>67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P8" s="59"/>
      <c r="Q8" s="59"/>
      <c r="R8" s="59"/>
      <c r="S8" s="62" t="s">
        <v>89</v>
      </c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</row>
    <row r="9" spans="1:36" x14ac:dyDescent="0.2">
      <c r="A9" s="205" t="s">
        <v>0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</row>
    <row r="10" spans="1:36" ht="8.25" customHeight="1" x14ac:dyDescent="0.2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</row>
    <row r="11" spans="1:36" x14ac:dyDescent="0.2">
      <c r="A11" s="209"/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P11" s="59"/>
      <c r="Q11" s="59"/>
      <c r="R11" s="59"/>
      <c r="S11" s="59"/>
      <c r="T11" s="62" t="s">
        <v>89</v>
      </c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</row>
    <row r="12" spans="1:36" x14ac:dyDescent="0.2">
      <c r="A12" s="205" t="s">
        <v>94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</row>
    <row r="13" spans="1:36" ht="24" customHeight="1" x14ac:dyDescent="0.25">
      <c r="A13" s="210" t="s">
        <v>95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</row>
    <row r="14" spans="1:36" ht="8.25" customHeight="1" x14ac:dyDescent="0.25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</row>
    <row r="15" spans="1:36" x14ac:dyDescent="0.2">
      <c r="A15" s="204" t="s">
        <v>96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P15" s="59"/>
      <c r="Q15" s="59"/>
      <c r="R15" s="59"/>
      <c r="S15" s="59"/>
      <c r="T15" s="59"/>
      <c r="U15" s="62" t="s">
        <v>97</v>
      </c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</row>
    <row r="16" spans="1:36" ht="13.5" customHeight="1" x14ac:dyDescent="0.2">
      <c r="A16" s="205" t="s">
        <v>98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</row>
    <row r="17" spans="1:36" ht="15" customHeight="1" x14ac:dyDescent="0.2">
      <c r="A17" s="59" t="s">
        <v>99</v>
      </c>
      <c r="B17" s="72" t="s">
        <v>100</v>
      </c>
      <c r="C17" s="59" t="s">
        <v>101</v>
      </c>
      <c r="F17" s="62"/>
      <c r="G17" s="62"/>
      <c r="H17" s="62"/>
      <c r="I17" s="62"/>
      <c r="J17" s="62"/>
      <c r="K17" s="62"/>
      <c r="L17" s="62"/>
      <c r="M17" s="62"/>
      <c r="N17" s="62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</row>
    <row r="18" spans="1:36" ht="18" customHeight="1" x14ac:dyDescent="0.2">
      <c r="A18" s="59" t="s">
        <v>102</v>
      </c>
      <c r="B18" s="204"/>
      <c r="C18" s="204"/>
      <c r="D18" s="204"/>
      <c r="E18" s="204"/>
      <c r="F18" s="204"/>
      <c r="G18" s="62"/>
      <c r="H18" s="62"/>
      <c r="I18" s="62"/>
      <c r="J18" s="62"/>
      <c r="K18" s="62"/>
      <c r="L18" s="62"/>
      <c r="M18" s="62"/>
      <c r="N18" s="62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</row>
    <row r="19" spans="1:36" x14ac:dyDescent="0.2">
      <c r="B19" s="206" t="s">
        <v>103</v>
      </c>
      <c r="C19" s="206"/>
      <c r="D19" s="206"/>
      <c r="E19" s="206"/>
      <c r="F19" s="206"/>
      <c r="G19" s="73"/>
      <c r="H19" s="73"/>
      <c r="I19" s="73"/>
      <c r="J19" s="73"/>
      <c r="K19" s="73"/>
      <c r="L19" s="73"/>
      <c r="M19" s="74"/>
      <c r="N19" s="73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</row>
    <row r="20" spans="1:36" ht="9.75" customHeight="1" x14ac:dyDescent="0.2">
      <c r="D20" s="75"/>
      <c r="E20" s="75"/>
      <c r="F20" s="75"/>
      <c r="G20" s="75"/>
      <c r="H20" s="75"/>
      <c r="I20" s="75"/>
      <c r="J20" s="75"/>
      <c r="K20" s="75"/>
      <c r="L20" s="75"/>
      <c r="M20" s="73"/>
      <c r="N20" s="73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</row>
    <row r="21" spans="1:36" x14ac:dyDescent="0.2">
      <c r="A21" s="76" t="s">
        <v>104</v>
      </c>
      <c r="D21" s="63"/>
      <c r="F21" s="77"/>
      <c r="G21" s="77"/>
      <c r="H21" s="77"/>
      <c r="I21" s="77"/>
      <c r="J21" s="77"/>
      <c r="K21" s="77"/>
      <c r="L21" s="77"/>
      <c r="M21" s="77"/>
      <c r="N21" s="77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</row>
    <row r="22" spans="1:36" ht="9.75" customHeight="1" x14ac:dyDescent="0.2"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</row>
    <row r="23" spans="1:36" ht="12.75" customHeight="1" x14ac:dyDescent="0.2">
      <c r="A23" s="76" t="s">
        <v>105</v>
      </c>
      <c r="C23" s="78">
        <v>0</v>
      </c>
      <c r="D23" s="79" t="s">
        <v>106</v>
      </c>
      <c r="E23" s="68" t="s">
        <v>107</v>
      </c>
      <c r="L23" s="80"/>
      <c r="M23" s="80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</row>
    <row r="24" spans="1:36" ht="12.75" customHeight="1" x14ac:dyDescent="0.2">
      <c r="B24" s="59" t="s">
        <v>108</v>
      </c>
      <c r="C24" s="81"/>
      <c r="D24" s="82"/>
      <c r="E24" s="68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</row>
    <row r="25" spans="1:36" ht="12.75" customHeight="1" x14ac:dyDescent="0.2">
      <c r="B25" s="59" t="s">
        <v>109</v>
      </c>
      <c r="C25" s="78">
        <v>0</v>
      </c>
      <c r="D25" s="79" t="s">
        <v>110</v>
      </c>
      <c r="E25" s="68" t="s">
        <v>107</v>
      </c>
      <c r="G25" s="59" t="s">
        <v>111</v>
      </c>
      <c r="L25" s="78">
        <v>0</v>
      </c>
      <c r="M25" s="79" t="s">
        <v>112</v>
      </c>
      <c r="N25" s="68" t="s">
        <v>107</v>
      </c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</row>
    <row r="26" spans="1:36" ht="12.75" customHeight="1" x14ac:dyDescent="0.2">
      <c r="B26" s="59" t="s">
        <v>2</v>
      </c>
      <c r="C26" s="78">
        <v>0</v>
      </c>
      <c r="D26" s="83" t="s">
        <v>113</v>
      </c>
      <c r="E26" s="68" t="s">
        <v>107</v>
      </c>
      <c r="G26" s="59" t="s">
        <v>114</v>
      </c>
      <c r="L26" s="84"/>
      <c r="M26" s="84">
        <v>54.02</v>
      </c>
      <c r="N26" s="68" t="s">
        <v>115</v>
      </c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</row>
    <row r="27" spans="1:36" ht="12.75" customHeight="1" x14ac:dyDescent="0.2">
      <c r="B27" s="59" t="s">
        <v>116</v>
      </c>
      <c r="C27" s="78">
        <v>0</v>
      </c>
      <c r="D27" s="83" t="s">
        <v>117</v>
      </c>
      <c r="E27" s="68" t="s">
        <v>107</v>
      </c>
      <c r="G27" s="59" t="s">
        <v>118</v>
      </c>
      <c r="L27" s="84"/>
      <c r="M27" s="84">
        <v>7.63</v>
      </c>
      <c r="N27" s="68" t="s">
        <v>115</v>
      </c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</row>
    <row r="28" spans="1:36" ht="12.75" customHeight="1" x14ac:dyDescent="0.2">
      <c r="B28" s="59" t="s">
        <v>119</v>
      </c>
      <c r="C28" s="78">
        <v>0</v>
      </c>
      <c r="D28" s="79" t="s">
        <v>120</v>
      </c>
      <c r="E28" s="68" t="s">
        <v>107</v>
      </c>
      <c r="G28" s="59" t="s">
        <v>121</v>
      </c>
      <c r="L28" s="207"/>
      <c r="M28" s="207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</row>
    <row r="29" spans="1:36" ht="12.75" customHeight="1" x14ac:dyDescent="0.2">
      <c r="C29" s="81"/>
      <c r="D29" s="82"/>
      <c r="E29" s="67"/>
      <c r="L29" s="77"/>
      <c r="M29" s="77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</row>
    <row r="30" spans="1:36" ht="9.75" customHeight="1" x14ac:dyDescent="0.2">
      <c r="A30" s="85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</row>
    <row r="31" spans="1:36" ht="36" customHeight="1" x14ac:dyDescent="0.2">
      <c r="A31" s="208" t="s">
        <v>122</v>
      </c>
      <c r="B31" s="208" t="s">
        <v>123</v>
      </c>
      <c r="C31" s="208" t="s">
        <v>124</v>
      </c>
      <c r="D31" s="208"/>
      <c r="E31" s="208"/>
      <c r="F31" s="208" t="s">
        <v>125</v>
      </c>
      <c r="G31" s="208" t="s">
        <v>126</v>
      </c>
      <c r="H31" s="208"/>
      <c r="I31" s="208"/>
      <c r="J31" s="208" t="s">
        <v>127</v>
      </c>
      <c r="K31" s="208"/>
      <c r="L31" s="208"/>
      <c r="M31" s="208" t="s">
        <v>128</v>
      </c>
      <c r="N31" s="208" t="s">
        <v>36</v>
      </c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</row>
    <row r="32" spans="1:36" ht="36.75" customHeight="1" x14ac:dyDescent="0.2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</row>
    <row r="33" spans="1:36" ht="45" x14ac:dyDescent="0.2">
      <c r="A33" s="208"/>
      <c r="B33" s="208"/>
      <c r="C33" s="208"/>
      <c r="D33" s="208"/>
      <c r="E33" s="208"/>
      <c r="F33" s="208"/>
      <c r="G33" s="86" t="s">
        <v>129</v>
      </c>
      <c r="H33" s="86" t="s">
        <v>130</v>
      </c>
      <c r="I33" s="86" t="s">
        <v>131</v>
      </c>
      <c r="J33" s="86" t="s">
        <v>129</v>
      </c>
      <c r="K33" s="86" t="s">
        <v>130</v>
      </c>
      <c r="L33" s="86" t="s">
        <v>132</v>
      </c>
      <c r="M33" s="208"/>
      <c r="N33" s="208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</row>
    <row r="34" spans="1:36" x14ac:dyDescent="0.2">
      <c r="A34" s="87">
        <v>1</v>
      </c>
      <c r="B34" s="87">
        <v>2</v>
      </c>
      <c r="C34" s="203">
        <v>3</v>
      </c>
      <c r="D34" s="203"/>
      <c r="E34" s="203"/>
      <c r="F34" s="87">
        <v>4</v>
      </c>
      <c r="G34" s="87">
        <v>5</v>
      </c>
      <c r="H34" s="87">
        <v>6</v>
      </c>
      <c r="I34" s="87">
        <v>7</v>
      </c>
      <c r="J34" s="87">
        <v>8</v>
      </c>
      <c r="K34" s="87">
        <v>9</v>
      </c>
      <c r="L34" s="87">
        <v>10</v>
      </c>
      <c r="M34" s="87">
        <v>11</v>
      </c>
      <c r="N34" s="87">
        <v>12</v>
      </c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</row>
    <row r="35" spans="1:36" ht="12" x14ac:dyDescent="0.2">
      <c r="A35" s="198" t="s">
        <v>133</v>
      </c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200"/>
      <c r="P35" s="59"/>
      <c r="Q35" s="59"/>
      <c r="R35" s="59"/>
      <c r="S35" s="59"/>
      <c r="T35" s="59"/>
      <c r="U35" s="59"/>
      <c r="V35" s="88" t="s">
        <v>133</v>
      </c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</row>
    <row r="36" spans="1:36" ht="56.25" x14ac:dyDescent="0.2">
      <c r="A36" s="89" t="s">
        <v>134</v>
      </c>
      <c r="B36" s="90" t="s">
        <v>135</v>
      </c>
      <c r="C36" s="197" t="s">
        <v>136</v>
      </c>
      <c r="D36" s="197"/>
      <c r="E36" s="197"/>
      <c r="F36" s="91" t="s">
        <v>137</v>
      </c>
      <c r="G36" s="91"/>
      <c r="H36" s="91"/>
      <c r="I36" s="91" t="s">
        <v>134</v>
      </c>
      <c r="J36" s="92"/>
      <c r="K36" s="91"/>
      <c r="L36" s="92"/>
      <c r="M36" s="91"/>
      <c r="N36" s="93"/>
      <c r="P36" s="59"/>
      <c r="Q36" s="59"/>
      <c r="R36" s="59"/>
      <c r="S36" s="59"/>
      <c r="T36" s="59"/>
      <c r="U36" s="59"/>
      <c r="V36" s="88"/>
      <c r="W36" s="94" t="s">
        <v>136</v>
      </c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</row>
    <row r="37" spans="1:36" ht="12" x14ac:dyDescent="0.2">
      <c r="A37" s="95"/>
      <c r="B37" s="96" t="s">
        <v>134</v>
      </c>
      <c r="C37" s="195" t="s">
        <v>138</v>
      </c>
      <c r="D37" s="195"/>
      <c r="E37" s="195"/>
      <c r="F37" s="97"/>
      <c r="G37" s="97"/>
      <c r="H37" s="97"/>
      <c r="I37" s="97"/>
      <c r="J37" s="98">
        <v>53.91</v>
      </c>
      <c r="K37" s="97"/>
      <c r="L37" s="98">
        <v>53.91</v>
      </c>
      <c r="M37" s="97"/>
      <c r="N37" s="99"/>
      <c r="P37" s="59"/>
      <c r="Q37" s="59"/>
      <c r="R37" s="59"/>
      <c r="S37" s="59"/>
      <c r="T37" s="59"/>
      <c r="U37" s="59"/>
      <c r="V37" s="88"/>
      <c r="W37" s="94"/>
      <c r="X37" s="62" t="s">
        <v>138</v>
      </c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</row>
    <row r="38" spans="1:36" ht="12" x14ac:dyDescent="0.2">
      <c r="A38" s="95"/>
      <c r="B38" s="96" t="s">
        <v>139</v>
      </c>
      <c r="C38" s="195" t="s">
        <v>53</v>
      </c>
      <c r="D38" s="195"/>
      <c r="E38" s="195"/>
      <c r="F38" s="97"/>
      <c r="G38" s="97"/>
      <c r="H38" s="97"/>
      <c r="I38" s="97"/>
      <c r="J38" s="98">
        <v>281.58</v>
      </c>
      <c r="K38" s="97"/>
      <c r="L38" s="98">
        <v>281.58</v>
      </c>
      <c r="M38" s="97"/>
      <c r="N38" s="99"/>
      <c r="P38" s="59"/>
      <c r="Q38" s="59"/>
      <c r="R38" s="59"/>
      <c r="S38" s="59"/>
      <c r="T38" s="59"/>
      <c r="U38" s="59"/>
      <c r="V38" s="88"/>
      <c r="W38" s="94"/>
      <c r="X38" s="62" t="s">
        <v>53</v>
      </c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</row>
    <row r="39" spans="1:36" ht="12" x14ac:dyDescent="0.2">
      <c r="A39" s="95"/>
      <c r="B39" s="96" t="s">
        <v>140</v>
      </c>
      <c r="C39" s="195" t="s">
        <v>141</v>
      </c>
      <c r="D39" s="195"/>
      <c r="E39" s="195"/>
      <c r="F39" s="97"/>
      <c r="G39" s="97"/>
      <c r="H39" s="97"/>
      <c r="I39" s="97"/>
      <c r="J39" s="98">
        <v>32.94</v>
      </c>
      <c r="K39" s="97"/>
      <c r="L39" s="98">
        <v>32.94</v>
      </c>
      <c r="M39" s="97"/>
      <c r="N39" s="99"/>
      <c r="P39" s="59"/>
      <c r="Q39" s="59"/>
      <c r="R39" s="59"/>
      <c r="S39" s="59"/>
      <c r="T39" s="59"/>
      <c r="U39" s="59"/>
      <c r="V39" s="88"/>
      <c r="W39" s="94"/>
      <c r="X39" s="62" t="s">
        <v>141</v>
      </c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</row>
    <row r="40" spans="1:36" ht="12" x14ac:dyDescent="0.2">
      <c r="A40" s="95"/>
      <c r="B40" s="96"/>
      <c r="C40" s="195" t="s">
        <v>142</v>
      </c>
      <c r="D40" s="195"/>
      <c r="E40" s="195"/>
      <c r="F40" s="97" t="s">
        <v>143</v>
      </c>
      <c r="G40" s="97" t="s">
        <v>144</v>
      </c>
      <c r="H40" s="97"/>
      <c r="I40" s="97" t="s">
        <v>144</v>
      </c>
      <c r="J40" s="98"/>
      <c r="K40" s="97"/>
      <c r="L40" s="98"/>
      <c r="M40" s="97"/>
      <c r="N40" s="99"/>
      <c r="P40" s="59"/>
      <c r="Q40" s="59"/>
      <c r="R40" s="59"/>
      <c r="S40" s="59"/>
      <c r="T40" s="59"/>
      <c r="U40" s="59"/>
      <c r="V40" s="88"/>
      <c r="W40" s="94"/>
      <c r="X40" s="59"/>
      <c r="Y40" s="62" t="s">
        <v>142</v>
      </c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</row>
    <row r="41" spans="1:36" ht="12" x14ac:dyDescent="0.2">
      <c r="A41" s="95"/>
      <c r="B41" s="96"/>
      <c r="C41" s="195" t="s">
        <v>145</v>
      </c>
      <c r="D41" s="195"/>
      <c r="E41" s="195"/>
      <c r="F41" s="97" t="s">
        <v>143</v>
      </c>
      <c r="G41" s="97" t="s">
        <v>146</v>
      </c>
      <c r="H41" s="97"/>
      <c r="I41" s="97" t="s">
        <v>146</v>
      </c>
      <c r="J41" s="98"/>
      <c r="K41" s="97"/>
      <c r="L41" s="98"/>
      <c r="M41" s="97"/>
      <c r="N41" s="99"/>
      <c r="P41" s="59"/>
      <c r="Q41" s="59"/>
      <c r="R41" s="59"/>
      <c r="S41" s="59"/>
      <c r="T41" s="59"/>
      <c r="U41" s="59"/>
      <c r="V41" s="88"/>
      <c r="W41" s="94"/>
      <c r="X41" s="59"/>
      <c r="Y41" s="62" t="s">
        <v>145</v>
      </c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</row>
    <row r="42" spans="1:36" ht="12" x14ac:dyDescent="0.2">
      <c r="A42" s="95"/>
      <c r="B42" s="96"/>
      <c r="C42" s="202" t="s">
        <v>147</v>
      </c>
      <c r="D42" s="202"/>
      <c r="E42" s="202"/>
      <c r="F42" s="100"/>
      <c r="G42" s="100"/>
      <c r="H42" s="100"/>
      <c r="I42" s="100"/>
      <c r="J42" s="101">
        <v>335.49</v>
      </c>
      <c r="K42" s="100"/>
      <c r="L42" s="101">
        <v>335.49</v>
      </c>
      <c r="M42" s="100"/>
      <c r="N42" s="102"/>
      <c r="P42" s="59"/>
      <c r="Q42" s="59"/>
      <c r="R42" s="59"/>
      <c r="S42" s="59"/>
      <c r="T42" s="59"/>
      <c r="U42" s="59"/>
      <c r="V42" s="88"/>
      <c r="W42" s="94"/>
      <c r="X42" s="59"/>
      <c r="Y42" s="59"/>
      <c r="Z42" s="62" t="s">
        <v>147</v>
      </c>
      <c r="AA42" s="59"/>
      <c r="AB42" s="59"/>
      <c r="AC42" s="59"/>
      <c r="AD42" s="59"/>
      <c r="AE42" s="59"/>
      <c r="AF42" s="59"/>
      <c r="AG42" s="59"/>
      <c r="AH42" s="59"/>
      <c r="AI42" s="59"/>
      <c r="AJ42" s="59"/>
    </row>
    <row r="43" spans="1:36" ht="12" x14ac:dyDescent="0.2">
      <c r="A43" s="95"/>
      <c r="B43" s="96"/>
      <c r="C43" s="195" t="s">
        <v>148</v>
      </c>
      <c r="D43" s="195"/>
      <c r="E43" s="195"/>
      <c r="F43" s="97"/>
      <c r="G43" s="97"/>
      <c r="H43" s="97"/>
      <c r="I43" s="97"/>
      <c r="J43" s="98"/>
      <c r="K43" s="97"/>
      <c r="L43" s="98">
        <v>86.85</v>
      </c>
      <c r="M43" s="97"/>
      <c r="N43" s="99"/>
      <c r="P43" s="59"/>
      <c r="Q43" s="59"/>
      <c r="R43" s="59"/>
      <c r="S43" s="59"/>
      <c r="T43" s="59"/>
      <c r="U43" s="59"/>
      <c r="V43" s="88"/>
      <c r="W43" s="94"/>
      <c r="X43" s="59"/>
      <c r="Y43" s="62" t="s">
        <v>148</v>
      </c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</row>
    <row r="44" spans="1:36" ht="33.75" x14ac:dyDescent="0.2">
      <c r="A44" s="95"/>
      <c r="B44" s="96" t="s">
        <v>149</v>
      </c>
      <c r="C44" s="195" t="s">
        <v>150</v>
      </c>
      <c r="D44" s="195"/>
      <c r="E44" s="195"/>
      <c r="F44" s="97" t="s">
        <v>151</v>
      </c>
      <c r="G44" s="97" t="s">
        <v>152</v>
      </c>
      <c r="H44" s="97"/>
      <c r="I44" s="97" t="s">
        <v>152</v>
      </c>
      <c r="J44" s="98"/>
      <c r="K44" s="97"/>
      <c r="L44" s="98">
        <v>89.46</v>
      </c>
      <c r="M44" s="97"/>
      <c r="N44" s="99"/>
      <c r="P44" s="59"/>
      <c r="Q44" s="59"/>
      <c r="R44" s="59"/>
      <c r="S44" s="59"/>
      <c r="T44" s="59"/>
      <c r="U44" s="59"/>
      <c r="V44" s="88"/>
      <c r="W44" s="94"/>
      <c r="X44" s="59"/>
      <c r="Y44" s="62" t="s">
        <v>150</v>
      </c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</row>
    <row r="45" spans="1:36" ht="33.75" x14ac:dyDescent="0.2">
      <c r="A45" s="95"/>
      <c r="B45" s="96" t="s">
        <v>153</v>
      </c>
      <c r="C45" s="195" t="s">
        <v>154</v>
      </c>
      <c r="D45" s="195"/>
      <c r="E45" s="195"/>
      <c r="F45" s="97" t="s">
        <v>151</v>
      </c>
      <c r="G45" s="97" t="s">
        <v>155</v>
      </c>
      <c r="H45" s="97"/>
      <c r="I45" s="97" t="s">
        <v>155</v>
      </c>
      <c r="J45" s="98"/>
      <c r="K45" s="97"/>
      <c r="L45" s="98">
        <v>52.11</v>
      </c>
      <c r="M45" s="97"/>
      <c r="N45" s="99"/>
      <c r="P45" s="59"/>
      <c r="Q45" s="59"/>
      <c r="R45" s="59"/>
      <c r="S45" s="59"/>
      <c r="T45" s="59"/>
      <c r="U45" s="59"/>
      <c r="V45" s="88"/>
      <c r="W45" s="94"/>
      <c r="X45" s="59"/>
      <c r="Y45" s="62" t="s">
        <v>154</v>
      </c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</row>
    <row r="46" spans="1:36" ht="12" x14ac:dyDescent="0.2">
      <c r="A46" s="103"/>
      <c r="B46" s="104"/>
      <c r="C46" s="197" t="s">
        <v>156</v>
      </c>
      <c r="D46" s="197"/>
      <c r="E46" s="197"/>
      <c r="F46" s="91"/>
      <c r="G46" s="91"/>
      <c r="H46" s="91"/>
      <c r="I46" s="91"/>
      <c r="J46" s="92"/>
      <c r="K46" s="91"/>
      <c r="L46" s="92">
        <v>477.06</v>
      </c>
      <c r="M46" s="100"/>
      <c r="N46" s="93"/>
      <c r="P46" s="59"/>
      <c r="Q46" s="59"/>
      <c r="R46" s="59"/>
      <c r="S46" s="59"/>
      <c r="T46" s="59"/>
      <c r="U46" s="59"/>
      <c r="V46" s="88"/>
      <c r="W46" s="94"/>
      <c r="X46" s="59"/>
      <c r="Y46" s="59"/>
      <c r="Z46" s="59"/>
      <c r="AA46" s="94" t="s">
        <v>156</v>
      </c>
      <c r="AB46" s="59"/>
      <c r="AC46" s="59"/>
      <c r="AD46" s="59"/>
      <c r="AE46" s="59"/>
      <c r="AF46" s="59"/>
      <c r="AG46" s="59"/>
      <c r="AH46" s="59"/>
      <c r="AI46" s="59"/>
      <c r="AJ46" s="59"/>
    </row>
    <row r="47" spans="1:36" ht="22.5" x14ac:dyDescent="0.2">
      <c r="A47" s="89" t="s">
        <v>139</v>
      </c>
      <c r="B47" s="90" t="s">
        <v>157</v>
      </c>
      <c r="C47" s="197" t="s">
        <v>158</v>
      </c>
      <c r="D47" s="197"/>
      <c r="E47" s="197"/>
      <c r="F47" s="91" t="s">
        <v>159</v>
      </c>
      <c r="G47" s="91"/>
      <c r="H47" s="91"/>
      <c r="I47" s="91" t="s">
        <v>160</v>
      </c>
      <c r="J47" s="92">
        <v>108.4</v>
      </c>
      <c r="K47" s="91"/>
      <c r="L47" s="92">
        <v>86.72</v>
      </c>
      <c r="M47" s="91"/>
      <c r="N47" s="93"/>
      <c r="P47" s="59"/>
      <c r="Q47" s="59"/>
      <c r="R47" s="59"/>
      <c r="S47" s="59"/>
      <c r="T47" s="59"/>
      <c r="U47" s="59"/>
      <c r="V47" s="88"/>
      <c r="W47" s="94" t="s">
        <v>158</v>
      </c>
      <c r="X47" s="59"/>
      <c r="Y47" s="59"/>
      <c r="Z47" s="59"/>
      <c r="AA47" s="94"/>
      <c r="AB47" s="59"/>
      <c r="AC47" s="59"/>
      <c r="AD47" s="59"/>
      <c r="AE47" s="59"/>
      <c r="AF47" s="59"/>
      <c r="AG47" s="59"/>
      <c r="AH47" s="59"/>
      <c r="AI47" s="59"/>
      <c r="AJ47" s="59"/>
    </row>
    <row r="48" spans="1:36" ht="12" x14ac:dyDescent="0.2">
      <c r="A48" s="103"/>
      <c r="B48" s="104"/>
      <c r="C48" s="67" t="s">
        <v>161</v>
      </c>
      <c r="D48" s="105"/>
      <c r="E48" s="105"/>
      <c r="F48" s="106"/>
      <c r="G48" s="106"/>
      <c r="H48" s="106"/>
      <c r="I48" s="106"/>
      <c r="J48" s="107"/>
      <c r="K48" s="106"/>
      <c r="L48" s="107"/>
      <c r="M48" s="108"/>
      <c r="N48" s="109"/>
      <c r="P48" s="59"/>
      <c r="Q48" s="59"/>
      <c r="R48" s="59"/>
      <c r="S48" s="59"/>
      <c r="T48" s="59"/>
      <c r="U48" s="59"/>
      <c r="V48" s="88"/>
      <c r="W48" s="94"/>
      <c r="X48" s="59"/>
      <c r="Y48" s="59"/>
      <c r="Z48" s="59"/>
      <c r="AA48" s="94"/>
      <c r="AB48" s="59"/>
      <c r="AC48" s="59"/>
      <c r="AD48" s="59"/>
      <c r="AE48" s="59"/>
      <c r="AF48" s="59"/>
      <c r="AG48" s="59"/>
      <c r="AH48" s="59"/>
      <c r="AI48" s="59"/>
      <c r="AJ48" s="59"/>
    </row>
    <row r="49" spans="1:36" ht="45" x14ac:dyDescent="0.2">
      <c r="A49" s="89" t="s">
        <v>140</v>
      </c>
      <c r="B49" s="90" t="s">
        <v>162</v>
      </c>
      <c r="C49" s="197" t="s">
        <v>163</v>
      </c>
      <c r="D49" s="197"/>
      <c r="E49" s="197"/>
      <c r="F49" s="91" t="s">
        <v>137</v>
      </c>
      <c r="G49" s="91"/>
      <c r="H49" s="91"/>
      <c r="I49" s="91" t="s">
        <v>134</v>
      </c>
      <c r="J49" s="92"/>
      <c r="K49" s="91"/>
      <c r="L49" s="92"/>
      <c r="M49" s="91"/>
      <c r="N49" s="93"/>
      <c r="P49" s="59"/>
      <c r="Q49" s="59"/>
      <c r="R49" s="59"/>
      <c r="S49" s="59"/>
      <c r="T49" s="59"/>
      <c r="U49" s="59"/>
      <c r="V49" s="88"/>
      <c r="W49" s="94" t="s">
        <v>163</v>
      </c>
      <c r="X49" s="59"/>
      <c r="Y49" s="59"/>
      <c r="Z49" s="59"/>
      <c r="AA49" s="94"/>
      <c r="AB49" s="59"/>
      <c r="AC49" s="59"/>
      <c r="AD49" s="59"/>
      <c r="AE49" s="59"/>
      <c r="AF49" s="59"/>
      <c r="AG49" s="59"/>
      <c r="AH49" s="59"/>
      <c r="AI49" s="59"/>
      <c r="AJ49" s="59"/>
    </row>
    <row r="50" spans="1:36" ht="12" x14ac:dyDescent="0.2">
      <c r="A50" s="95"/>
      <c r="B50" s="96" t="s">
        <v>134</v>
      </c>
      <c r="C50" s="195" t="s">
        <v>138</v>
      </c>
      <c r="D50" s="195"/>
      <c r="E50" s="195"/>
      <c r="F50" s="97"/>
      <c r="G50" s="97"/>
      <c r="H50" s="97"/>
      <c r="I50" s="97"/>
      <c r="J50" s="98">
        <v>304.51</v>
      </c>
      <c r="K50" s="97"/>
      <c r="L50" s="98">
        <v>304.51</v>
      </c>
      <c r="M50" s="97"/>
      <c r="N50" s="99"/>
      <c r="P50" s="59"/>
      <c r="Q50" s="59"/>
      <c r="R50" s="59"/>
      <c r="S50" s="59"/>
      <c r="T50" s="59"/>
      <c r="U50" s="59"/>
      <c r="V50" s="88"/>
      <c r="W50" s="94"/>
      <c r="X50" s="62" t="s">
        <v>138</v>
      </c>
      <c r="Y50" s="59"/>
      <c r="Z50" s="59"/>
      <c r="AA50" s="94"/>
      <c r="AB50" s="59"/>
      <c r="AC50" s="59"/>
      <c r="AD50" s="59"/>
      <c r="AE50" s="59"/>
      <c r="AF50" s="59"/>
      <c r="AG50" s="59"/>
      <c r="AH50" s="59"/>
      <c r="AI50" s="59"/>
      <c r="AJ50" s="59"/>
    </row>
    <row r="51" spans="1:36" ht="12" x14ac:dyDescent="0.2">
      <c r="A51" s="95"/>
      <c r="B51" s="96" t="s">
        <v>139</v>
      </c>
      <c r="C51" s="195" t="s">
        <v>53</v>
      </c>
      <c r="D51" s="195"/>
      <c r="E51" s="195"/>
      <c r="F51" s="97"/>
      <c r="G51" s="97"/>
      <c r="H51" s="97"/>
      <c r="I51" s="97"/>
      <c r="J51" s="98">
        <v>568.91999999999996</v>
      </c>
      <c r="K51" s="97"/>
      <c r="L51" s="98">
        <v>568.91999999999996</v>
      </c>
      <c r="M51" s="97"/>
      <c r="N51" s="99"/>
      <c r="P51" s="59"/>
      <c r="Q51" s="59"/>
      <c r="R51" s="59"/>
      <c r="S51" s="59"/>
      <c r="T51" s="59"/>
      <c r="U51" s="59"/>
      <c r="V51" s="88"/>
      <c r="W51" s="94"/>
      <c r="X51" s="62" t="s">
        <v>53</v>
      </c>
      <c r="Y51" s="59"/>
      <c r="Z51" s="59"/>
      <c r="AA51" s="94"/>
      <c r="AB51" s="59"/>
      <c r="AC51" s="59"/>
      <c r="AD51" s="59"/>
      <c r="AE51" s="59"/>
      <c r="AF51" s="59"/>
      <c r="AG51" s="59"/>
      <c r="AH51" s="59"/>
      <c r="AI51" s="59"/>
      <c r="AJ51" s="59"/>
    </row>
    <row r="52" spans="1:36" ht="12" x14ac:dyDescent="0.2">
      <c r="A52" s="95"/>
      <c r="B52" s="96" t="s">
        <v>140</v>
      </c>
      <c r="C52" s="195" t="s">
        <v>141</v>
      </c>
      <c r="D52" s="195"/>
      <c r="E52" s="195"/>
      <c r="F52" s="97"/>
      <c r="G52" s="97"/>
      <c r="H52" s="97"/>
      <c r="I52" s="97"/>
      <c r="J52" s="98">
        <v>66.56</v>
      </c>
      <c r="K52" s="97"/>
      <c r="L52" s="98">
        <v>66.56</v>
      </c>
      <c r="M52" s="97"/>
      <c r="N52" s="99"/>
      <c r="P52" s="59"/>
      <c r="Q52" s="59"/>
      <c r="R52" s="59"/>
      <c r="S52" s="59"/>
      <c r="T52" s="59"/>
      <c r="U52" s="59"/>
      <c r="V52" s="88"/>
      <c r="W52" s="94"/>
      <c r="X52" s="62" t="s">
        <v>141</v>
      </c>
      <c r="Y52" s="59"/>
      <c r="Z52" s="59"/>
      <c r="AA52" s="94"/>
      <c r="AB52" s="59"/>
      <c r="AC52" s="59"/>
      <c r="AD52" s="59"/>
      <c r="AE52" s="59"/>
      <c r="AF52" s="59"/>
      <c r="AG52" s="59"/>
      <c r="AH52" s="59"/>
      <c r="AI52" s="59"/>
      <c r="AJ52" s="59"/>
    </row>
    <row r="53" spans="1:36" ht="12" x14ac:dyDescent="0.2">
      <c r="A53" s="95"/>
      <c r="B53" s="96"/>
      <c r="C53" s="195" t="s">
        <v>142</v>
      </c>
      <c r="D53" s="195"/>
      <c r="E53" s="195"/>
      <c r="F53" s="97" t="s">
        <v>143</v>
      </c>
      <c r="G53" s="97" t="s">
        <v>164</v>
      </c>
      <c r="H53" s="97"/>
      <c r="I53" s="97" t="s">
        <v>164</v>
      </c>
      <c r="J53" s="98"/>
      <c r="K53" s="97"/>
      <c r="L53" s="98"/>
      <c r="M53" s="97"/>
      <c r="N53" s="99"/>
      <c r="P53" s="59"/>
      <c r="Q53" s="59"/>
      <c r="R53" s="59"/>
      <c r="S53" s="59"/>
      <c r="T53" s="59"/>
      <c r="U53" s="59"/>
      <c r="V53" s="88"/>
      <c r="W53" s="94"/>
      <c r="X53" s="59"/>
      <c r="Y53" s="62" t="s">
        <v>142</v>
      </c>
      <c r="Z53" s="59"/>
      <c r="AA53" s="94"/>
      <c r="AB53" s="59"/>
      <c r="AC53" s="59"/>
      <c r="AD53" s="59"/>
      <c r="AE53" s="59"/>
      <c r="AF53" s="59"/>
      <c r="AG53" s="59"/>
      <c r="AH53" s="59"/>
      <c r="AI53" s="59"/>
      <c r="AJ53" s="59"/>
    </row>
    <row r="54" spans="1:36" ht="12" x14ac:dyDescent="0.2">
      <c r="A54" s="95"/>
      <c r="B54" s="96"/>
      <c r="C54" s="195" t="s">
        <v>145</v>
      </c>
      <c r="D54" s="195"/>
      <c r="E54" s="195"/>
      <c r="F54" s="97" t="s">
        <v>143</v>
      </c>
      <c r="G54" s="97" t="s">
        <v>165</v>
      </c>
      <c r="H54" s="97"/>
      <c r="I54" s="97" t="s">
        <v>165</v>
      </c>
      <c r="J54" s="98"/>
      <c r="K54" s="97"/>
      <c r="L54" s="98"/>
      <c r="M54" s="97"/>
      <c r="N54" s="99"/>
      <c r="P54" s="59"/>
      <c r="Q54" s="59"/>
      <c r="R54" s="59"/>
      <c r="S54" s="59"/>
      <c r="T54" s="59"/>
      <c r="U54" s="59"/>
      <c r="V54" s="88"/>
      <c r="W54" s="94"/>
      <c r="X54" s="59"/>
      <c r="Y54" s="62" t="s">
        <v>145</v>
      </c>
      <c r="Z54" s="59"/>
      <c r="AA54" s="94"/>
      <c r="AB54" s="59"/>
      <c r="AC54" s="59"/>
      <c r="AD54" s="59"/>
      <c r="AE54" s="59"/>
      <c r="AF54" s="59"/>
      <c r="AG54" s="59"/>
      <c r="AH54" s="59"/>
      <c r="AI54" s="59"/>
      <c r="AJ54" s="59"/>
    </row>
    <row r="55" spans="1:36" ht="12" x14ac:dyDescent="0.2">
      <c r="A55" s="95"/>
      <c r="B55" s="96"/>
      <c r="C55" s="202" t="s">
        <v>147</v>
      </c>
      <c r="D55" s="202"/>
      <c r="E55" s="202"/>
      <c r="F55" s="100"/>
      <c r="G55" s="100"/>
      <c r="H55" s="100"/>
      <c r="I55" s="100"/>
      <c r="J55" s="101">
        <v>873.43</v>
      </c>
      <c r="K55" s="100"/>
      <c r="L55" s="101">
        <v>873.43</v>
      </c>
      <c r="M55" s="100"/>
      <c r="N55" s="102"/>
      <c r="P55" s="59"/>
      <c r="Q55" s="59"/>
      <c r="R55" s="59"/>
      <c r="S55" s="59"/>
      <c r="T55" s="59"/>
      <c r="U55" s="59"/>
      <c r="V55" s="88"/>
      <c r="W55" s="94"/>
      <c r="X55" s="59"/>
      <c r="Y55" s="59"/>
      <c r="Z55" s="62" t="s">
        <v>147</v>
      </c>
      <c r="AA55" s="94"/>
      <c r="AB55" s="59"/>
      <c r="AC55" s="59"/>
      <c r="AD55" s="59"/>
      <c r="AE55" s="59"/>
      <c r="AF55" s="59"/>
      <c r="AG55" s="59"/>
      <c r="AH55" s="59"/>
      <c r="AI55" s="59"/>
      <c r="AJ55" s="59"/>
    </row>
    <row r="56" spans="1:36" ht="12" x14ac:dyDescent="0.2">
      <c r="A56" s="95"/>
      <c r="B56" s="96"/>
      <c r="C56" s="195" t="s">
        <v>148</v>
      </c>
      <c r="D56" s="195"/>
      <c r="E56" s="195"/>
      <c r="F56" s="97"/>
      <c r="G56" s="97"/>
      <c r="H56" s="97"/>
      <c r="I56" s="97"/>
      <c r="J56" s="98"/>
      <c r="K56" s="97"/>
      <c r="L56" s="98">
        <v>371.07</v>
      </c>
      <c r="M56" s="97"/>
      <c r="N56" s="99"/>
      <c r="P56" s="59"/>
      <c r="Q56" s="59"/>
      <c r="R56" s="59"/>
      <c r="S56" s="59"/>
      <c r="T56" s="59"/>
      <c r="U56" s="59"/>
      <c r="V56" s="88"/>
      <c r="W56" s="94"/>
      <c r="X56" s="59"/>
      <c r="Y56" s="62" t="s">
        <v>148</v>
      </c>
      <c r="Z56" s="59"/>
      <c r="AA56" s="94"/>
      <c r="AB56" s="59"/>
      <c r="AC56" s="59"/>
      <c r="AD56" s="59"/>
      <c r="AE56" s="59"/>
      <c r="AF56" s="59"/>
      <c r="AG56" s="59"/>
      <c r="AH56" s="59"/>
      <c r="AI56" s="59"/>
      <c r="AJ56" s="59"/>
    </row>
    <row r="57" spans="1:36" ht="33.75" x14ac:dyDescent="0.2">
      <c r="A57" s="95"/>
      <c r="B57" s="96" t="s">
        <v>149</v>
      </c>
      <c r="C57" s="195" t="s">
        <v>150</v>
      </c>
      <c r="D57" s="195"/>
      <c r="E57" s="195"/>
      <c r="F57" s="97" t="s">
        <v>151</v>
      </c>
      <c r="G57" s="97" t="s">
        <v>152</v>
      </c>
      <c r="H57" s="97"/>
      <c r="I57" s="97" t="s">
        <v>152</v>
      </c>
      <c r="J57" s="98"/>
      <c r="K57" s="97"/>
      <c r="L57" s="98">
        <v>382.2</v>
      </c>
      <c r="M57" s="97"/>
      <c r="N57" s="99"/>
      <c r="P57" s="59"/>
      <c r="Q57" s="59"/>
      <c r="R57" s="59"/>
      <c r="S57" s="59"/>
      <c r="T57" s="59"/>
      <c r="U57" s="59"/>
      <c r="V57" s="88"/>
      <c r="W57" s="94"/>
      <c r="X57" s="59"/>
      <c r="Y57" s="62" t="s">
        <v>150</v>
      </c>
      <c r="Z57" s="59"/>
      <c r="AA57" s="94"/>
      <c r="AB57" s="59"/>
      <c r="AC57" s="59"/>
      <c r="AD57" s="59"/>
      <c r="AE57" s="59"/>
      <c r="AF57" s="59"/>
      <c r="AG57" s="59"/>
      <c r="AH57" s="59"/>
      <c r="AI57" s="59"/>
      <c r="AJ57" s="59"/>
    </row>
    <row r="58" spans="1:36" ht="33.75" x14ac:dyDescent="0.2">
      <c r="A58" s="95"/>
      <c r="B58" s="96" t="s">
        <v>153</v>
      </c>
      <c r="C58" s="195" t="s">
        <v>154</v>
      </c>
      <c r="D58" s="195"/>
      <c r="E58" s="195"/>
      <c r="F58" s="97" t="s">
        <v>151</v>
      </c>
      <c r="G58" s="97" t="s">
        <v>155</v>
      </c>
      <c r="H58" s="97"/>
      <c r="I58" s="97" t="s">
        <v>155</v>
      </c>
      <c r="J58" s="98"/>
      <c r="K58" s="97"/>
      <c r="L58" s="98">
        <v>222.64</v>
      </c>
      <c r="M58" s="97"/>
      <c r="N58" s="99"/>
      <c r="P58" s="59"/>
      <c r="Q58" s="59"/>
      <c r="R58" s="59"/>
      <c r="S58" s="59"/>
      <c r="T58" s="59"/>
      <c r="U58" s="59"/>
      <c r="V58" s="88"/>
      <c r="W58" s="94"/>
      <c r="X58" s="59"/>
      <c r="Y58" s="62" t="s">
        <v>154</v>
      </c>
      <c r="Z58" s="59"/>
      <c r="AA58" s="94"/>
      <c r="AB58" s="59"/>
      <c r="AC58" s="59"/>
      <c r="AD58" s="59"/>
      <c r="AE58" s="59"/>
      <c r="AF58" s="59"/>
      <c r="AG58" s="59"/>
      <c r="AH58" s="59"/>
      <c r="AI58" s="59"/>
      <c r="AJ58" s="59"/>
    </row>
    <row r="59" spans="1:36" ht="12" x14ac:dyDescent="0.2">
      <c r="A59" s="103"/>
      <c r="B59" s="104"/>
      <c r="C59" s="197" t="s">
        <v>156</v>
      </c>
      <c r="D59" s="197"/>
      <c r="E59" s="197"/>
      <c r="F59" s="91"/>
      <c r="G59" s="91"/>
      <c r="H59" s="91"/>
      <c r="I59" s="91"/>
      <c r="J59" s="92"/>
      <c r="K59" s="91"/>
      <c r="L59" s="92">
        <v>1478.27</v>
      </c>
      <c r="M59" s="100"/>
      <c r="N59" s="93"/>
      <c r="P59" s="59"/>
      <c r="Q59" s="59"/>
      <c r="R59" s="59"/>
      <c r="S59" s="59"/>
      <c r="T59" s="59"/>
      <c r="U59" s="59"/>
      <c r="V59" s="88"/>
      <c r="W59" s="94"/>
      <c r="X59" s="59"/>
      <c r="Y59" s="59"/>
      <c r="Z59" s="59"/>
      <c r="AA59" s="94" t="s">
        <v>156</v>
      </c>
      <c r="AB59" s="59"/>
      <c r="AC59" s="59"/>
      <c r="AD59" s="59"/>
      <c r="AE59" s="59"/>
      <c r="AF59" s="59"/>
      <c r="AG59" s="59"/>
      <c r="AH59" s="59"/>
      <c r="AI59" s="59"/>
      <c r="AJ59" s="59"/>
    </row>
    <row r="60" spans="1:36" ht="33.75" x14ac:dyDescent="0.2">
      <c r="A60" s="89" t="s">
        <v>166</v>
      </c>
      <c r="B60" s="90" t="s">
        <v>167</v>
      </c>
      <c r="C60" s="197" t="s">
        <v>168</v>
      </c>
      <c r="D60" s="197"/>
      <c r="E60" s="197"/>
      <c r="F60" s="91" t="s">
        <v>169</v>
      </c>
      <c r="G60" s="91"/>
      <c r="H60" s="91"/>
      <c r="I60" s="91" t="s">
        <v>170</v>
      </c>
      <c r="J60" s="92"/>
      <c r="K60" s="91"/>
      <c r="L60" s="92"/>
      <c r="M60" s="91"/>
      <c r="N60" s="93"/>
      <c r="P60" s="59"/>
      <c r="Q60" s="59"/>
      <c r="R60" s="59"/>
      <c r="S60" s="59"/>
      <c r="T60" s="59"/>
      <c r="U60" s="59"/>
      <c r="V60" s="88"/>
      <c r="W60" s="94" t="s">
        <v>168</v>
      </c>
      <c r="X60" s="59"/>
      <c r="Y60" s="59"/>
      <c r="Z60" s="59"/>
      <c r="AA60" s="94"/>
      <c r="AB60" s="59"/>
      <c r="AC60" s="59"/>
      <c r="AD60" s="59"/>
      <c r="AE60" s="59"/>
      <c r="AF60" s="59"/>
      <c r="AG60" s="59"/>
      <c r="AH60" s="59"/>
      <c r="AI60" s="59"/>
      <c r="AJ60" s="59"/>
    </row>
    <row r="61" spans="1:36" ht="12" x14ac:dyDescent="0.2">
      <c r="A61" s="95"/>
      <c r="B61" s="96" t="s">
        <v>134</v>
      </c>
      <c r="C61" s="195" t="s">
        <v>138</v>
      </c>
      <c r="D61" s="195"/>
      <c r="E61" s="195"/>
      <c r="F61" s="97"/>
      <c r="G61" s="97"/>
      <c r="H61" s="97"/>
      <c r="I61" s="97"/>
      <c r="J61" s="98">
        <v>1201.2</v>
      </c>
      <c r="K61" s="97"/>
      <c r="L61" s="98">
        <v>39.64</v>
      </c>
      <c r="M61" s="97"/>
      <c r="N61" s="99"/>
      <c r="P61" s="59"/>
      <c r="Q61" s="59"/>
      <c r="R61" s="59"/>
      <c r="S61" s="59"/>
      <c r="T61" s="59"/>
      <c r="U61" s="59"/>
      <c r="V61" s="88"/>
      <c r="W61" s="94"/>
      <c r="X61" s="62" t="s">
        <v>138</v>
      </c>
      <c r="Y61" s="59"/>
      <c r="Z61" s="59"/>
      <c r="AA61" s="94"/>
      <c r="AB61" s="59"/>
      <c r="AC61" s="59"/>
      <c r="AD61" s="59"/>
      <c r="AE61" s="59"/>
      <c r="AF61" s="59"/>
      <c r="AG61" s="59"/>
      <c r="AH61" s="59"/>
      <c r="AI61" s="59"/>
      <c r="AJ61" s="59"/>
    </row>
    <row r="62" spans="1:36" ht="12" x14ac:dyDescent="0.2">
      <c r="A62" s="95"/>
      <c r="B62" s="96"/>
      <c r="C62" s="195" t="s">
        <v>142</v>
      </c>
      <c r="D62" s="195"/>
      <c r="E62" s="195"/>
      <c r="F62" s="97" t="s">
        <v>143</v>
      </c>
      <c r="G62" s="97" t="s">
        <v>171</v>
      </c>
      <c r="H62" s="97"/>
      <c r="I62" s="97" t="s">
        <v>172</v>
      </c>
      <c r="J62" s="98"/>
      <c r="K62" s="97"/>
      <c r="L62" s="98"/>
      <c r="M62" s="97"/>
      <c r="N62" s="99"/>
      <c r="P62" s="59"/>
      <c r="Q62" s="59"/>
      <c r="R62" s="59"/>
      <c r="S62" s="59"/>
      <c r="T62" s="59"/>
      <c r="U62" s="59"/>
      <c r="V62" s="88"/>
      <c r="W62" s="94"/>
      <c r="X62" s="59"/>
      <c r="Y62" s="62" t="s">
        <v>142</v>
      </c>
      <c r="Z62" s="59"/>
      <c r="AA62" s="94"/>
      <c r="AB62" s="59"/>
      <c r="AC62" s="59"/>
      <c r="AD62" s="59"/>
      <c r="AE62" s="59"/>
      <c r="AF62" s="59"/>
      <c r="AG62" s="59"/>
      <c r="AH62" s="59"/>
      <c r="AI62" s="59"/>
      <c r="AJ62" s="59"/>
    </row>
    <row r="63" spans="1:36" ht="12" x14ac:dyDescent="0.2">
      <c r="A63" s="95"/>
      <c r="B63" s="96"/>
      <c r="C63" s="202" t="s">
        <v>147</v>
      </c>
      <c r="D63" s="202"/>
      <c r="E63" s="202"/>
      <c r="F63" s="100"/>
      <c r="G63" s="100"/>
      <c r="H63" s="100"/>
      <c r="I63" s="100"/>
      <c r="J63" s="101">
        <v>1201.2</v>
      </c>
      <c r="K63" s="100"/>
      <c r="L63" s="101">
        <v>39.64</v>
      </c>
      <c r="M63" s="100"/>
      <c r="N63" s="102"/>
      <c r="P63" s="59"/>
      <c r="Q63" s="59"/>
      <c r="R63" s="59"/>
      <c r="S63" s="59"/>
      <c r="T63" s="59"/>
      <c r="U63" s="59"/>
      <c r="V63" s="88"/>
      <c r="W63" s="94"/>
      <c r="X63" s="59"/>
      <c r="Y63" s="59"/>
      <c r="Z63" s="62" t="s">
        <v>147</v>
      </c>
      <c r="AA63" s="94"/>
      <c r="AB63" s="59"/>
      <c r="AC63" s="59"/>
      <c r="AD63" s="59"/>
      <c r="AE63" s="59"/>
      <c r="AF63" s="59"/>
      <c r="AG63" s="59"/>
      <c r="AH63" s="59"/>
      <c r="AI63" s="59"/>
      <c r="AJ63" s="59"/>
    </row>
    <row r="64" spans="1:36" ht="12" x14ac:dyDescent="0.2">
      <c r="A64" s="95"/>
      <c r="B64" s="96"/>
      <c r="C64" s="195" t="s">
        <v>148</v>
      </c>
      <c r="D64" s="195"/>
      <c r="E64" s="195"/>
      <c r="F64" s="97"/>
      <c r="G64" s="97"/>
      <c r="H64" s="97"/>
      <c r="I64" s="97"/>
      <c r="J64" s="98"/>
      <c r="K64" s="97"/>
      <c r="L64" s="98">
        <v>39.64</v>
      </c>
      <c r="M64" s="97"/>
      <c r="N64" s="99"/>
      <c r="P64" s="59"/>
      <c r="Q64" s="59"/>
      <c r="R64" s="59"/>
      <c r="S64" s="59"/>
      <c r="T64" s="59"/>
      <c r="U64" s="59"/>
      <c r="V64" s="88"/>
      <c r="W64" s="94"/>
      <c r="X64" s="59"/>
      <c r="Y64" s="62" t="s">
        <v>148</v>
      </c>
      <c r="Z64" s="59"/>
      <c r="AA64" s="94"/>
      <c r="AB64" s="59"/>
      <c r="AC64" s="59"/>
      <c r="AD64" s="59"/>
      <c r="AE64" s="59"/>
      <c r="AF64" s="59"/>
      <c r="AG64" s="59"/>
      <c r="AH64" s="59"/>
      <c r="AI64" s="59"/>
      <c r="AJ64" s="59"/>
    </row>
    <row r="65" spans="1:36" ht="33.75" x14ac:dyDescent="0.2">
      <c r="A65" s="95"/>
      <c r="B65" s="96" t="s">
        <v>173</v>
      </c>
      <c r="C65" s="195" t="s">
        <v>174</v>
      </c>
      <c r="D65" s="195"/>
      <c r="E65" s="195"/>
      <c r="F65" s="97" t="s">
        <v>151</v>
      </c>
      <c r="G65" s="97" t="s">
        <v>175</v>
      </c>
      <c r="H65" s="97"/>
      <c r="I65" s="97" t="s">
        <v>175</v>
      </c>
      <c r="J65" s="98"/>
      <c r="K65" s="97"/>
      <c r="L65" s="98">
        <v>35.28</v>
      </c>
      <c r="M65" s="97"/>
      <c r="N65" s="99"/>
      <c r="P65" s="59"/>
      <c r="Q65" s="59"/>
      <c r="R65" s="59"/>
      <c r="S65" s="59"/>
      <c r="T65" s="59"/>
      <c r="U65" s="59"/>
      <c r="V65" s="88"/>
      <c r="W65" s="94"/>
      <c r="X65" s="59"/>
      <c r="Y65" s="62" t="s">
        <v>174</v>
      </c>
      <c r="Z65" s="59"/>
      <c r="AA65" s="94"/>
      <c r="AB65" s="59"/>
      <c r="AC65" s="59"/>
      <c r="AD65" s="59"/>
      <c r="AE65" s="59"/>
      <c r="AF65" s="59"/>
      <c r="AG65" s="59"/>
      <c r="AH65" s="59"/>
      <c r="AI65" s="59"/>
      <c r="AJ65" s="59"/>
    </row>
    <row r="66" spans="1:36" ht="33.75" x14ac:dyDescent="0.2">
      <c r="A66" s="95"/>
      <c r="B66" s="96" t="s">
        <v>176</v>
      </c>
      <c r="C66" s="195" t="s">
        <v>177</v>
      </c>
      <c r="D66" s="195"/>
      <c r="E66" s="195"/>
      <c r="F66" s="97" t="s">
        <v>151</v>
      </c>
      <c r="G66" s="97" t="s">
        <v>178</v>
      </c>
      <c r="H66" s="97"/>
      <c r="I66" s="97" t="s">
        <v>178</v>
      </c>
      <c r="J66" s="98"/>
      <c r="K66" s="97"/>
      <c r="L66" s="98">
        <v>15.86</v>
      </c>
      <c r="M66" s="97"/>
      <c r="N66" s="99"/>
      <c r="P66" s="59"/>
      <c r="Q66" s="59"/>
      <c r="R66" s="59"/>
      <c r="S66" s="59"/>
      <c r="T66" s="59"/>
      <c r="U66" s="59"/>
      <c r="V66" s="88"/>
      <c r="W66" s="94"/>
      <c r="X66" s="59"/>
      <c r="Y66" s="62" t="s">
        <v>177</v>
      </c>
      <c r="Z66" s="59"/>
      <c r="AA66" s="94"/>
      <c r="AB66" s="59"/>
      <c r="AC66" s="59"/>
      <c r="AD66" s="59"/>
      <c r="AE66" s="59"/>
      <c r="AF66" s="59"/>
      <c r="AG66" s="59"/>
      <c r="AH66" s="59"/>
      <c r="AI66" s="59"/>
      <c r="AJ66" s="59"/>
    </row>
    <row r="67" spans="1:36" ht="12" x14ac:dyDescent="0.2">
      <c r="A67" s="103"/>
      <c r="B67" s="104"/>
      <c r="C67" s="197" t="s">
        <v>156</v>
      </c>
      <c r="D67" s="197"/>
      <c r="E67" s="197"/>
      <c r="F67" s="91"/>
      <c r="G67" s="91"/>
      <c r="H67" s="91"/>
      <c r="I67" s="91"/>
      <c r="J67" s="92"/>
      <c r="K67" s="91"/>
      <c r="L67" s="92">
        <v>90.78</v>
      </c>
      <c r="M67" s="100"/>
      <c r="N67" s="93"/>
      <c r="P67" s="59"/>
      <c r="Q67" s="59"/>
      <c r="R67" s="59"/>
      <c r="S67" s="59"/>
      <c r="T67" s="59"/>
      <c r="U67" s="59"/>
      <c r="V67" s="88"/>
      <c r="W67" s="94"/>
      <c r="X67" s="59"/>
      <c r="Y67" s="59"/>
      <c r="Z67" s="59"/>
      <c r="AA67" s="94" t="s">
        <v>156</v>
      </c>
      <c r="AB67" s="59"/>
      <c r="AC67" s="59"/>
      <c r="AD67" s="59"/>
      <c r="AE67" s="59"/>
      <c r="AF67" s="59"/>
      <c r="AG67" s="59"/>
      <c r="AH67" s="59"/>
      <c r="AI67" s="59"/>
      <c r="AJ67" s="59"/>
    </row>
    <row r="68" spans="1:36" ht="22.5" x14ac:dyDescent="0.2">
      <c r="A68" s="89" t="s">
        <v>179</v>
      </c>
      <c r="B68" s="90" t="s">
        <v>180</v>
      </c>
      <c r="C68" s="197" t="s">
        <v>181</v>
      </c>
      <c r="D68" s="197"/>
      <c r="E68" s="197"/>
      <c r="F68" s="91" t="s">
        <v>182</v>
      </c>
      <c r="G68" s="91"/>
      <c r="H68" s="91"/>
      <c r="I68" s="91" t="s">
        <v>183</v>
      </c>
      <c r="J68" s="92"/>
      <c r="K68" s="91"/>
      <c r="L68" s="92"/>
      <c r="M68" s="91"/>
      <c r="N68" s="93"/>
      <c r="P68" s="59"/>
      <c r="Q68" s="59"/>
      <c r="R68" s="59"/>
      <c r="S68" s="59"/>
      <c r="T68" s="59"/>
      <c r="U68" s="59"/>
      <c r="V68" s="88"/>
      <c r="W68" s="94" t="s">
        <v>181</v>
      </c>
      <c r="X68" s="59"/>
      <c r="Y68" s="59"/>
      <c r="Z68" s="59"/>
      <c r="AA68" s="94"/>
      <c r="AB68" s="59"/>
      <c r="AC68" s="59"/>
      <c r="AD68" s="59"/>
      <c r="AE68" s="59"/>
      <c r="AF68" s="59"/>
      <c r="AG68" s="59"/>
      <c r="AH68" s="59"/>
      <c r="AI68" s="59"/>
      <c r="AJ68" s="59"/>
    </row>
    <row r="69" spans="1:36" ht="12" x14ac:dyDescent="0.2">
      <c r="A69" s="95"/>
      <c r="B69" s="96" t="s">
        <v>134</v>
      </c>
      <c r="C69" s="195" t="s">
        <v>138</v>
      </c>
      <c r="D69" s="195"/>
      <c r="E69" s="195"/>
      <c r="F69" s="97"/>
      <c r="G69" s="97"/>
      <c r="H69" s="97"/>
      <c r="I69" s="97"/>
      <c r="J69" s="98">
        <v>15.23</v>
      </c>
      <c r="K69" s="97"/>
      <c r="L69" s="98">
        <v>6.09</v>
      </c>
      <c r="M69" s="97"/>
      <c r="N69" s="99"/>
      <c r="P69" s="59"/>
      <c r="Q69" s="59"/>
      <c r="R69" s="59"/>
      <c r="S69" s="59"/>
      <c r="T69" s="59"/>
      <c r="U69" s="59"/>
      <c r="V69" s="88"/>
      <c r="W69" s="94"/>
      <c r="X69" s="62" t="s">
        <v>138</v>
      </c>
      <c r="Y69" s="59"/>
      <c r="Z69" s="59"/>
      <c r="AA69" s="94"/>
      <c r="AB69" s="59"/>
      <c r="AC69" s="59"/>
      <c r="AD69" s="59"/>
      <c r="AE69" s="59"/>
      <c r="AF69" s="59"/>
      <c r="AG69" s="59"/>
      <c r="AH69" s="59"/>
      <c r="AI69" s="59"/>
      <c r="AJ69" s="59"/>
    </row>
    <row r="70" spans="1:36" ht="12" x14ac:dyDescent="0.2">
      <c r="A70" s="95"/>
      <c r="B70" s="96" t="s">
        <v>139</v>
      </c>
      <c r="C70" s="195" t="s">
        <v>53</v>
      </c>
      <c r="D70" s="195"/>
      <c r="E70" s="195"/>
      <c r="F70" s="97"/>
      <c r="G70" s="97"/>
      <c r="H70" s="97"/>
      <c r="I70" s="97"/>
      <c r="J70" s="98">
        <v>1.36</v>
      </c>
      <c r="K70" s="97"/>
      <c r="L70" s="98">
        <v>0.54</v>
      </c>
      <c r="M70" s="97"/>
      <c r="N70" s="99"/>
      <c r="P70" s="59"/>
      <c r="Q70" s="59"/>
      <c r="R70" s="59"/>
      <c r="S70" s="59"/>
      <c r="T70" s="59"/>
      <c r="U70" s="59"/>
      <c r="V70" s="88"/>
      <c r="W70" s="94"/>
      <c r="X70" s="62" t="s">
        <v>53</v>
      </c>
      <c r="Y70" s="59"/>
      <c r="Z70" s="59"/>
      <c r="AA70" s="94"/>
      <c r="AB70" s="59"/>
      <c r="AC70" s="59"/>
      <c r="AD70" s="59"/>
      <c r="AE70" s="59"/>
      <c r="AF70" s="59"/>
      <c r="AG70" s="59"/>
      <c r="AH70" s="59"/>
      <c r="AI70" s="59"/>
      <c r="AJ70" s="59"/>
    </row>
    <row r="71" spans="1:36" ht="12" x14ac:dyDescent="0.2">
      <c r="A71" s="95"/>
      <c r="B71" s="96" t="s">
        <v>140</v>
      </c>
      <c r="C71" s="195" t="s">
        <v>141</v>
      </c>
      <c r="D71" s="195"/>
      <c r="E71" s="195"/>
      <c r="F71" s="97"/>
      <c r="G71" s="97"/>
      <c r="H71" s="97"/>
      <c r="I71" s="97"/>
      <c r="J71" s="98">
        <v>0.12</v>
      </c>
      <c r="K71" s="97"/>
      <c r="L71" s="98">
        <v>0.05</v>
      </c>
      <c r="M71" s="97"/>
      <c r="N71" s="99"/>
      <c r="P71" s="59"/>
      <c r="Q71" s="59"/>
      <c r="R71" s="59"/>
      <c r="S71" s="59"/>
      <c r="T71" s="59"/>
      <c r="U71" s="59"/>
      <c r="V71" s="88"/>
      <c r="W71" s="94"/>
      <c r="X71" s="62" t="s">
        <v>141</v>
      </c>
      <c r="Y71" s="59"/>
      <c r="Z71" s="59"/>
      <c r="AA71" s="94"/>
      <c r="AB71" s="59"/>
      <c r="AC71" s="59"/>
      <c r="AD71" s="59"/>
      <c r="AE71" s="59"/>
      <c r="AF71" s="59"/>
      <c r="AG71" s="59"/>
      <c r="AH71" s="59"/>
      <c r="AI71" s="59"/>
      <c r="AJ71" s="59"/>
    </row>
    <row r="72" spans="1:36" ht="12" x14ac:dyDescent="0.2">
      <c r="A72" s="95"/>
      <c r="B72" s="96" t="s">
        <v>166</v>
      </c>
      <c r="C72" s="195" t="s">
        <v>184</v>
      </c>
      <c r="D72" s="195"/>
      <c r="E72" s="195"/>
      <c r="F72" s="97"/>
      <c r="G72" s="97"/>
      <c r="H72" s="97"/>
      <c r="I72" s="97"/>
      <c r="J72" s="98">
        <v>1.24</v>
      </c>
      <c r="K72" s="97"/>
      <c r="L72" s="98">
        <v>0.5</v>
      </c>
      <c r="M72" s="97"/>
      <c r="N72" s="99"/>
      <c r="P72" s="59"/>
      <c r="Q72" s="59"/>
      <c r="R72" s="59"/>
      <c r="S72" s="59"/>
      <c r="T72" s="59"/>
      <c r="U72" s="59"/>
      <c r="V72" s="88"/>
      <c r="W72" s="94"/>
      <c r="X72" s="62" t="s">
        <v>184</v>
      </c>
      <c r="Y72" s="59"/>
      <c r="Z72" s="59"/>
      <c r="AA72" s="94"/>
      <c r="AB72" s="59"/>
      <c r="AC72" s="59"/>
      <c r="AD72" s="59"/>
      <c r="AE72" s="59"/>
      <c r="AF72" s="59"/>
      <c r="AG72" s="59"/>
      <c r="AH72" s="59"/>
      <c r="AI72" s="59"/>
      <c r="AJ72" s="59"/>
    </row>
    <row r="73" spans="1:36" ht="12" x14ac:dyDescent="0.2">
      <c r="A73" s="95"/>
      <c r="B73" s="96"/>
      <c r="C73" s="195" t="s">
        <v>142</v>
      </c>
      <c r="D73" s="195"/>
      <c r="E73" s="195"/>
      <c r="F73" s="97" t="s">
        <v>143</v>
      </c>
      <c r="G73" s="97" t="s">
        <v>185</v>
      </c>
      <c r="H73" s="97"/>
      <c r="I73" s="97" t="s">
        <v>186</v>
      </c>
      <c r="J73" s="98"/>
      <c r="K73" s="97"/>
      <c r="L73" s="98"/>
      <c r="M73" s="97"/>
      <c r="N73" s="99"/>
      <c r="P73" s="59"/>
      <c r="Q73" s="59"/>
      <c r="R73" s="59"/>
      <c r="S73" s="59"/>
      <c r="T73" s="59"/>
      <c r="U73" s="59"/>
      <c r="V73" s="88"/>
      <c r="W73" s="94"/>
      <c r="X73" s="59"/>
      <c r="Y73" s="62" t="s">
        <v>142</v>
      </c>
      <c r="Z73" s="59"/>
      <c r="AA73" s="94"/>
      <c r="AB73" s="59"/>
      <c r="AC73" s="59"/>
      <c r="AD73" s="59"/>
      <c r="AE73" s="59"/>
      <c r="AF73" s="59"/>
      <c r="AG73" s="59"/>
      <c r="AH73" s="59"/>
      <c r="AI73" s="59"/>
      <c r="AJ73" s="59"/>
    </row>
    <row r="74" spans="1:36" ht="12" x14ac:dyDescent="0.2">
      <c r="A74" s="95"/>
      <c r="B74" s="96"/>
      <c r="C74" s="195" t="s">
        <v>145</v>
      </c>
      <c r="D74" s="195"/>
      <c r="E74" s="195"/>
      <c r="F74" s="97" t="s">
        <v>143</v>
      </c>
      <c r="G74" s="97" t="s">
        <v>187</v>
      </c>
      <c r="H74" s="97"/>
      <c r="I74" s="97" t="s">
        <v>188</v>
      </c>
      <c r="J74" s="98"/>
      <c r="K74" s="97"/>
      <c r="L74" s="98"/>
      <c r="M74" s="97"/>
      <c r="N74" s="99"/>
      <c r="P74" s="59"/>
      <c r="Q74" s="59"/>
      <c r="R74" s="59"/>
      <c r="S74" s="59"/>
      <c r="T74" s="59"/>
      <c r="U74" s="59"/>
      <c r="V74" s="88"/>
      <c r="W74" s="94"/>
      <c r="X74" s="59"/>
      <c r="Y74" s="62" t="s">
        <v>145</v>
      </c>
      <c r="Z74" s="59"/>
      <c r="AA74" s="94"/>
      <c r="AB74" s="59"/>
      <c r="AC74" s="59"/>
      <c r="AD74" s="59"/>
      <c r="AE74" s="59"/>
      <c r="AF74" s="59"/>
      <c r="AG74" s="59"/>
      <c r="AH74" s="59"/>
      <c r="AI74" s="59"/>
      <c r="AJ74" s="59"/>
    </row>
    <row r="75" spans="1:36" ht="12" x14ac:dyDescent="0.2">
      <c r="A75" s="95"/>
      <c r="B75" s="96"/>
      <c r="C75" s="202" t="s">
        <v>147</v>
      </c>
      <c r="D75" s="202"/>
      <c r="E75" s="202"/>
      <c r="F75" s="100"/>
      <c r="G75" s="100"/>
      <c r="H75" s="100"/>
      <c r="I75" s="100"/>
      <c r="J75" s="101">
        <v>17.829999999999998</v>
      </c>
      <c r="K75" s="100"/>
      <c r="L75" s="101">
        <v>7.13</v>
      </c>
      <c r="M75" s="100"/>
      <c r="N75" s="102"/>
      <c r="P75" s="59"/>
      <c r="Q75" s="59"/>
      <c r="R75" s="59"/>
      <c r="S75" s="59"/>
      <c r="T75" s="59"/>
      <c r="U75" s="59"/>
      <c r="V75" s="88"/>
      <c r="W75" s="94"/>
      <c r="X75" s="59"/>
      <c r="Y75" s="59"/>
      <c r="Z75" s="62" t="s">
        <v>147</v>
      </c>
      <c r="AA75" s="94"/>
      <c r="AB75" s="59"/>
      <c r="AC75" s="59"/>
      <c r="AD75" s="59"/>
      <c r="AE75" s="59"/>
      <c r="AF75" s="59"/>
      <c r="AG75" s="59"/>
      <c r="AH75" s="59"/>
      <c r="AI75" s="59"/>
      <c r="AJ75" s="59"/>
    </row>
    <row r="76" spans="1:36" ht="12" x14ac:dyDescent="0.2">
      <c r="A76" s="95"/>
      <c r="B76" s="96"/>
      <c r="C76" s="195" t="s">
        <v>148</v>
      </c>
      <c r="D76" s="195"/>
      <c r="E76" s="195"/>
      <c r="F76" s="97"/>
      <c r="G76" s="97"/>
      <c r="H76" s="97"/>
      <c r="I76" s="97"/>
      <c r="J76" s="98"/>
      <c r="K76" s="97"/>
      <c r="L76" s="98">
        <v>6.14</v>
      </c>
      <c r="M76" s="97"/>
      <c r="N76" s="99"/>
      <c r="P76" s="59"/>
      <c r="Q76" s="59"/>
      <c r="R76" s="59"/>
      <c r="S76" s="59"/>
      <c r="T76" s="59"/>
      <c r="U76" s="59"/>
      <c r="V76" s="88"/>
      <c r="W76" s="94"/>
      <c r="X76" s="59"/>
      <c r="Y76" s="62" t="s">
        <v>148</v>
      </c>
      <c r="Z76" s="59"/>
      <c r="AA76" s="94"/>
      <c r="AB76" s="59"/>
      <c r="AC76" s="59"/>
      <c r="AD76" s="59"/>
      <c r="AE76" s="59"/>
      <c r="AF76" s="59"/>
      <c r="AG76" s="59"/>
      <c r="AH76" s="59"/>
      <c r="AI76" s="59"/>
      <c r="AJ76" s="59"/>
    </row>
    <row r="77" spans="1:36" ht="33.75" x14ac:dyDescent="0.2">
      <c r="A77" s="95"/>
      <c r="B77" s="96" t="s">
        <v>149</v>
      </c>
      <c r="C77" s="195" t="s">
        <v>150</v>
      </c>
      <c r="D77" s="195"/>
      <c r="E77" s="195"/>
      <c r="F77" s="97" t="s">
        <v>151</v>
      </c>
      <c r="G77" s="97" t="s">
        <v>152</v>
      </c>
      <c r="H77" s="97"/>
      <c r="I77" s="97" t="s">
        <v>152</v>
      </c>
      <c r="J77" s="98"/>
      <c r="K77" s="97"/>
      <c r="L77" s="98">
        <v>6.32</v>
      </c>
      <c r="M77" s="97"/>
      <c r="N77" s="99"/>
      <c r="P77" s="59"/>
      <c r="Q77" s="59"/>
      <c r="R77" s="59"/>
      <c r="S77" s="59"/>
      <c r="T77" s="59"/>
      <c r="U77" s="59"/>
      <c r="V77" s="88"/>
      <c r="W77" s="94"/>
      <c r="X77" s="59"/>
      <c r="Y77" s="62" t="s">
        <v>150</v>
      </c>
      <c r="Z77" s="59"/>
      <c r="AA77" s="94"/>
      <c r="AB77" s="59"/>
      <c r="AC77" s="59"/>
      <c r="AD77" s="59"/>
      <c r="AE77" s="59"/>
      <c r="AF77" s="59"/>
      <c r="AG77" s="59"/>
      <c r="AH77" s="59"/>
      <c r="AI77" s="59"/>
      <c r="AJ77" s="59"/>
    </row>
    <row r="78" spans="1:36" ht="33.75" x14ac:dyDescent="0.2">
      <c r="A78" s="95"/>
      <c r="B78" s="96" t="s">
        <v>153</v>
      </c>
      <c r="C78" s="195" t="s">
        <v>154</v>
      </c>
      <c r="D78" s="195"/>
      <c r="E78" s="195"/>
      <c r="F78" s="97" t="s">
        <v>151</v>
      </c>
      <c r="G78" s="97" t="s">
        <v>155</v>
      </c>
      <c r="H78" s="97"/>
      <c r="I78" s="97" t="s">
        <v>155</v>
      </c>
      <c r="J78" s="98"/>
      <c r="K78" s="97"/>
      <c r="L78" s="98">
        <v>3.68</v>
      </c>
      <c r="M78" s="97"/>
      <c r="N78" s="99"/>
      <c r="P78" s="59"/>
      <c r="Q78" s="59"/>
      <c r="R78" s="59"/>
      <c r="S78" s="59"/>
      <c r="T78" s="59"/>
      <c r="U78" s="59"/>
      <c r="V78" s="88"/>
      <c r="W78" s="94"/>
      <c r="X78" s="59"/>
      <c r="Y78" s="62" t="s">
        <v>154</v>
      </c>
      <c r="Z78" s="59"/>
      <c r="AA78" s="94"/>
      <c r="AB78" s="59"/>
      <c r="AC78" s="59"/>
      <c r="AD78" s="59"/>
      <c r="AE78" s="59"/>
      <c r="AF78" s="59"/>
      <c r="AG78" s="59"/>
      <c r="AH78" s="59"/>
      <c r="AI78" s="59"/>
      <c r="AJ78" s="59"/>
    </row>
    <row r="79" spans="1:36" ht="12" x14ac:dyDescent="0.2">
      <c r="A79" s="103"/>
      <c r="B79" s="104"/>
      <c r="C79" s="197" t="s">
        <v>156</v>
      </c>
      <c r="D79" s="197"/>
      <c r="E79" s="197"/>
      <c r="F79" s="91"/>
      <c r="G79" s="91"/>
      <c r="H79" s="91"/>
      <c r="I79" s="91"/>
      <c r="J79" s="92"/>
      <c r="K79" s="91"/>
      <c r="L79" s="92">
        <v>17.13</v>
      </c>
      <c r="M79" s="100"/>
      <c r="N79" s="93"/>
      <c r="P79" s="59"/>
      <c r="Q79" s="59"/>
      <c r="R79" s="59"/>
      <c r="S79" s="59"/>
      <c r="T79" s="59"/>
      <c r="U79" s="59"/>
      <c r="V79" s="88"/>
      <c r="W79" s="94"/>
      <c r="X79" s="59"/>
      <c r="Y79" s="59"/>
      <c r="Z79" s="59"/>
      <c r="AA79" s="94" t="s">
        <v>156</v>
      </c>
      <c r="AB79" s="59"/>
      <c r="AC79" s="59"/>
      <c r="AD79" s="59"/>
      <c r="AE79" s="59"/>
      <c r="AF79" s="59"/>
      <c r="AG79" s="59"/>
      <c r="AH79" s="59"/>
      <c r="AI79" s="59"/>
      <c r="AJ79" s="59"/>
    </row>
    <row r="80" spans="1:36" ht="22.5" x14ac:dyDescent="0.2">
      <c r="A80" s="89" t="s">
        <v>189</v>
      </c>
      <c r="B80" s="90" t="s">
        <v>190</v>
      </c>
      <c r="C80" s="197" t="s">
        <v>191</v>
      </c>
      <c r="D80" s="197"/>
      <c r="E80" s="197"/>
      <c r="F80" s="91" t="s">
        <v>192</v>
      </c>
      <c r="G80" s="91"/>
      <c r="H80" s="91"/>
      <c r="I80" s="91" t="s">
        <v>193</v>
      </c>
      <c r="J80" s="92"/>
      <c r="K80" s="91"/>
      <c r="L80" s="92"/>
      <c r="M80" s="91"/>
      <c r="N80" s="93"/>
      <c r="P80" s="59"/>
      <c r="Q80" s="59"/>
      <c r="R80" s="59"/>
      <c r="S80" s="59"/>
      <c r="T80" s="59"/>
      <c r="U80" s="59"/>
      <c r="V80" s="88"/>
      <c r="W80" s="94" t="s">
        <v>191</v>
      </c>
      <c r="X80" s="59"/>
      <c r="Y80" s="59"/>
      <c r="Z80" s="59"/>
      <c r="AA80" s="94"/>
      <c r="AB80" s="59"/>
      <c r="AC80" s="59"/>
      <c r="AD80" s="59"/>
      <c r="AE80" s="59"/>
      <c r="AF80" s="59"/>
      <c r="AG80" s="59"/>
      <c r="AH80" s="59"/>
      <c r="AI80" s="59"/>
      <c r="AJ80" s="59"/>
    </row>
    <row r="81" spans="1:36" ht="12" x14ac:dyDescent="0.2">
      <c r="A81" s="95"/>
      <c r="B81" s="96" t="s">
        <v>134</v>
      </c>
      <c r="C81" s="195" t="s">
        <v>138</v>
      </c>
      <c r="D81" s="195"/>
      <c r="E81" s="195"/>
      <c r="F81" s="97"/>
      <c r="G81" s="97"/>
      <c r="H81" s="97"/>
      <c r="I81" s="97"/>
      <c r="J81" s="98">
        <v>135.36000000000001</v>
      </c>
      <c r="K81" s="97"/>
      <c r="L81" s="98">
        <v>29.78</v>
      </c>
      <c r="M81" s="97"/>
      <c r="N81" s="99"/>
      <c r="P81" s="59"/>
      <c r="Q81" s="59"/>
      <c r="R81" s="59"/>
      <c r="S81" s="59"/>
      <c r="T81" s="59"/>
      <c r="U81" s="59"/>
      <c r="V81" s="88"/>
      <c r="W81" s="94"/>
      <c r="X81" s="62" t="s">
        <v>138</v>
      </c>
      <c r="Y81" s="59"/>
      <c r="Z81" s="59"/>
      <c r="AA81" s="94"/>
      <c r="AB81" s="59"/>
      <c r="AC81" s="59"/>
      <c r="AD81" s="59"/>
      <c r="AE81" s="59"/>
      <c r="AF81" s="59"/>
      <c r="AG81" s="59"/>
      <c r="AH81" s="59"/>
      <c r="AI81" s="59"/>
      <c r="AJ81" s="59"/>
    </row>
    <row r="82" spans="1:36" ht="12" x14ac:dyDescent="0.2">
      <c r="A82" s="95"/>
      <c r="B82" s="96" t="s">
        <v>139</v>
      </c>
      <c r="C82" s="195" t="s">
        <v>53</v>
      </c>
      <c r="D82" s="195"/>
      <c r="E82" s="195"/>
      <c r="F82" s="97"/>
      <c r="G82" s="97"/>
      <c r="H82" s="97"/>
      <c r="I82" s="97"/>
      <c r="J82" s="98">
        <v>58.09</v>
      </c>
      <c r="K82" s="97"/>
      <c r="L82" s="98">
        <v>12.78</v>
      </c>
      <c r="M82" s="97"/>
      <c r="N82" s="99"/>
      <c r="P82" s="59"/>
      <c r="Q82" s="59"/>
      <c r="R82" s="59"/>
      <c r="S82" s="59"/>
      <c r="T82" s="59"/>
      <c r="U82" s="59"/>
      <c r="V82" s="88"/>
      <c r="W82" s="94"/>
      <c r="X82" s="62" t="s">
        <v>53</v>
      </c>
      <c r="Y82" s="59"/>
      <c r="Z82" s="59"/>
      <c r="AA82" s="94"/>
      <c r="AB82" s="59"/>
      <c r="AC82" s="59"/>
      <c r="AD82" s="59"/>
      <c r="AE82" s="59"/>
      <c r="AF82" s="59"/>
      <c r="AG82" s="59"/>
      <c r="AH82" s="59"/>
      <c r="AI82" s="59"/>
      <c r="AJ82" s="59"/>
    </row>
    <row r="83" spans="1:36" ht="12" x14ac:dyDescent="0.2">
      <c r="A83" s="95"/>
      <c r="B83" s="96" t="s">
        <v>140</v>
      </c>
      <c r="C83" s="195" t="s">
        <v>141</v>
      </c>
      <c r="D83" s="195"/>
      <c r="E83" s="195"/>
      <c r="F83" s="97"/>
      <c r="G83" s="97"/>
      <c r="H83" s="97"/>
      <c r="I83" s="97"/>
      <c r="J83" s="98">
        <v>5.0199999999999996</v>
      </c>
      <c r="K83" s="97"/>
      <c r="L83" s="98">
        <v>1.1000000000000001</v>
      </c>
      <c r="M83" s="97"/>
      <c r="N83" s="99"/>
      <c r="P83" s="59"/>
      <c r="Q83" s="59"/>
      <c r="R83" s="59"/>
      <c r="S83" s="59"/>
      <c r="T83" s="59"/>
      <c r="U83" s="59"/>
      <c r="V83" s="88"/>
      <c r="W83" s="94"/>
      <c r="X83" s="62" t="s">
        <v>141</v>
      </c>
      <c r="Y83" s="59"/>
      <c r="Z83" s="59"/>
      <c r="AA83" s="94"/>
      <c r="AB83" s="59"/>
      <c r="AC83" s="59"/>
      <c r="AD83" s="59"/>
      <c r="AE83" s="59"/>
      <c r="AF83" s="59"/>
      <c r="AG83" s="59"/>
      <c r="AH83" s="59"/>
      <c r="AI83" s="59"/>
      <c r="AJ83" s="59"/>
    </row>
    <row r="84" spans="1:36" ht="12" x14ac:dyDescent="0.2">
      <c r="A84" s="95"/>
      <c r="B84" s="96" t="s">
        <v>166</v>
      </c>
      <c r="C84" s="195" t="s">
        <v>184</v>
      </c>
      <c r="D84" s="195"/>
      <c r="E84" s="195"/>
      <c r="F84" s="97"/>
      <c r="G84" s="97"/>
      <c r="H84" s="97"/>
      <c r="I84" s="97"/>
      <c r="J84" s="98">
        <v>894.6</v>
      </c>
      <c r="K84" s="97"/>
      <c r="L84" s="98">
        <v>196.81</v>
      </c>
      <c r="M84" s="97"/>
      <c r="N84" s="99"/>
      <c r="P84" s="59"/>
      <c r="Q84" s="59"/>
      <c r="R84" s="59"/>
      <c r="S84" s="59"/>
      <c r="T84" s="59"/>
      <c r="U84" s="59"/>
      <c r="V84" s="88"/>
      <c r="W84" s="94"/>
      <c r="X84" s="62" t="s">
        <v>184</v>
      </c>
      <c r="Y84" s="59"/>
      <c r="Z84" s="59"/>
      <c r="AA84" s="94"/>
      <c r="AB84" s="59"/>
      <c r="AC84" s="59"/>
      <c r="AD84" s="59"/>
      <c r="AE84" s="59"/>
      <c r="AF84" s="59"/>
      <c r="AG84" s="59"/>
      <c r="AH84" s="59"/>
      <c r="AI84" s="59"/>
      <c r="AJ84" s="59"/>
    </row>
    <row r="85" spans="1:36" ht="12" x14ac:dyDescent="0.2">
      <c r="A85" s="95"/>
      <c r="B85" s="96"/>
      <c r="C85" s="195" t="s">
        <v>142</v>
      </c>
      <c r="D85" s="195"/>
      <c r="E85" s="195"/>
      <c r="F85" s="97" t="s">
        <v>143</v>
      </c>
      <c r="G85" s="97" t="s">
        <v>194</v>
      </c>
      <c r="H85" s="97"/>
      <c r="I85" s="97" t="s">
        <v>195</v>
      </c>
      <c r="J85" s="98"/>
      <c r="K85" s="97"/>
      <c r="L85" s="98"/>
      <c r="M85" s="97"/>
      <c r="N85" s="99"/>
      <c r="P85" s="59"/>
      <c r="Q85" s="59"/>
      <c r="R85" s="59"/>
      <c r="S85" s="59"/>
      <c r="T85" s="59"/>
      <c r="U85" s="59"/>
      <c r="V85" s="88"/>
      <c r="W85" s="94"/>
      <c r="X85" s="59"/>
      <c r="Y85" s="62" t="s">
        <v>142</v>
      </c>
      <c r="Z85" s="59"/>
      <c r="AA85" s="94"/>
      <c r="AB85" s="59"/>
      <c r="AC85" s="59"/>
      <c r="AD85" s="59"/>
      <c r="AE85" s="59"/>
      <c r="AF85" s="59"/>
      <c r="AG85" s="59"/>
      <c r="AH85" s="59"/>
      <c r="AI85" s="59"/>
      <c r="AJ85" s="59"/>
    </row>
    <row r="86" spans="1:36" ht="12" x14ac:dyDescent="0.2">
      <c r="A86" s="95"/>
      <c r="B86" s="96"/>
      <c r="C86" s="195" t="s">
        <v>145</v>
      </c>
      <c r="D86" s="195"/>
      <c r="E86" s="195"/>
      <c r="F86" s="97" t="s">
        <v>143</v>
      </c>
      <c r="G86" s="97" t="s">
        <v>183</v>
      </c>
      <c r="H86" s="97"/>
      <c r="I86" s="97" t="s">
        <v>196</v>
      </c>
      <c r="J86" s="98"/>
      <c r="K86" s="97"/>
      <c r="L86" s="98"/>
      <c r="M86" s="97"/>
      <c r="N86" s="99"/>
      <c r="P86" s="59"/>
      <c r="Q86" s="59"/>
      <c r="R86" s="59"/>
      <c r="S86" s="59"/>
      <c r="T86" s="59"/>
      <c r="U86" s="59"/>
      <c r="V86" s="88"/>
      <c r="W86" s="94"/>
      <c r="X86" s="59"/>
      <c r="Y86" s="62" t="s">
        <v>145</v>
      </c>
      <c r="Z86" s="59"/>
      <c r="AA86" s="94"/>
      <c r="AB86" s="59"/>
      <c r="AC86" s="59"/>
      <c r="AD86" s="59"/>
      <c r="AE86" s="59"/>
      <c r="AF86" s="59"/>
      <c r="AG86" s="59"/>
      <c r="AH86" s="59"/>
      <c r="AI86" s="59"/>
      <c r="AJ86" s="59"/>
    </row>
    <row r="87" spans="1:36" ht="12" x14ac:dyDescent="0.2">
      <c r="A87" s="95"/>
      <c r="B87" s="96"/>
      <c r="C87" s="202" t="s">
        <v>147</v>
      </c>
      <c r="D87" s="202"/>
      <c r="E87" s="202"/>
      <c r="F87" s="100"/>
      <c r="G87" s="100"/>
      <c r="H87" s="100"/>
      <c r="I87" s="100"/>
      <c r="J87" s="101">
        <v>1088.05</v>
      </c>
      <c r="K87" s="100"/>
      <c r="L87" s="101">
        <v>239.37</v>
      </c>
      <c r="M87" s="100"/>
      <c r="N87" s="102"/>
      <c r="P87" s="59"/>
      <c r="Q87" s="59"/>
      <c r="R87" s="59"/>
      <c r="S87" s="59"/>
      <c r="T87" s="59"/>
      <c r="U87" s="59"/>
      <c r="V87" s="88"/>
      <c r="W87" s="94"/>
      <c r="X87" s="59"/>
      <c r="Y87" s="59"/>
      <c r="Z87" s="62" t="s">
        <v>147</v>
      </c>
      <c r="AA87" s="94"/>
      <c r="AB87" s="59"/>
      <c r="AC87" s="59"/>
      <c r="AD87" s="59"/>
      <c r="AE87" s="59"/>
      <c r="AF87" s="59"/>
      <c r="AG87" s="59"/>
      <c r="AH87" s="59"/>
      <c r="AI87" s="59"/>
      <c r="AJ87" s="59"/>
    </row>
    <row r="88" spans="1:36" ht="12" x14ac:dyDescent="0.2">
      <c r="A88" s="95"/>
      <c r="B88" s="96"/>
      <c r="C88" s="195" t="s">
        <v>148</v>
      </c>
      <c r="D88" s="195"/>
      <c r="E88" s="195"/>
      <c r="F88" s="97"/>
      <c r="G88" s="97"/>
      <c r="H88" s="97"/>
      <c r="I88" s="97"/>
      <c r="J88" s="98"/>
      <c r="K88" s="97"/>
      <c r="L88" s="98">
        <v>30.88</v>
      </c>
      <c r="M88" s="97"/>
      <c r="N88" s="99"/>
      <c r="P88" s="59"/>
      <c r="Q88" s="59"/>
      <c r="R88" s="59"/>
      <c r="S88" s="59"/>
      <c r="T88" s="59"/>
      <c r="U88" s="59"/>
      <c r="V88" s="88"/>
      <c r="W88" s="94"/>
      <c r="X88" s="59"/>
      <c r="Y88" s="62" t="s">
        <v>148</v>
      </c>
      <c r="Z88" s="59"/>
      <c r="AA88" s="94"/>
      <c r="AB88" s="59"/>
      <c r="AC88" s="59"/>
      <c r="AD88" s="59"/>
      <c r="AE88" s="59"/>
      <c r="AF88" s="59"/>
      <c r="AG88" s="59"/>
      <c r="AH88" s="59"/>
      <c r="AI88" s="59"/>
      <c r="AJ88" s="59"/>
    </row>
    <row r="89" spans="1:36" ht="33.75" x14ac:dyDescent="0.2">
      <c r="A89" s="95"/>
      <c r="B89" s="96" t="s">
        <v>197</v>
      </c>
      <c r="C89" s="195" t="s">
        <v>198</v>
      </c>
      <c r="D89" s="195"/>
      <c r="E89" s="195"/>
      <c r="F89" s="97" t="s">
        <v>151</v>
      </c>
      <c r="G89" s="97" t="s">
        <v>199</v>
      </c>
      <c r="H89" s="97"/>
      <c r="I89" s="97" t="s">
        <v>199</v>
      </c>
      <c r="J89" s="98"/>
      <c r="K89" s="97"/>
      <c r="L89" s="98">
        <v>29.95</v>
      </c>
      <c r="M89" s="97"/>
      <c r="N89" s="99"/>
      <c r="P89" s="59"/>
      <c r="Q89" s="59"/>
      <c r="R89" s="59"/>
      <c r="S89" s="59"/>
      <c r="T89" s="59"/>
      <c r="U89" s="59"/>
      <c r="V89" s="88"/>
      <c r="W89" s="94"/>
      <c r="X89" s="59"/>
      <c r="Y89" s="62" t="s">
        <v>198</v>
      </c>
      <c r="Z89" s="59"/>
      <c r="AA89" s="94"/>
      <c r="AB89" s="59"/>
      <c r="AC89" s="59"/>
      <c r="AD89" s="59"/>
      <c r="AE89" s="59"/>
      <c r="AF89" s="59"/>
      <c r="AG89" s="59"/>
      <c r="AH89" s="59"/>
      <c r="AI89" s="59"/>
      <c r="AJ89" s="59"/>
    </row>
    <row r="90" spans="1:36" ht="33.75" x14ac:dyDescent="0.2">
      <c r="A90" s="95"/>
      <c r="B90" s="96" t="s">
        <v>200</v>
      </c>
      <c r="C90" s="195" t="s">
        <v>201</v>
      </c>
      <c r="D90" s="195"/>
      <c r="E90" s="195"/>
      <c r="F90" s="97" t="s">
        <v>151</v>
      </c>
      <c r="G90" s="97" t="s">
        <v>202</v>
      </c>
      <c r="H90" s="97"/>
      <c r="I90" s="97" t="s">
        <v>202</v>
      </c>
      <c r="J90" s="98"/>
      <c r="K90" s="97"/>
      <c r="L90" s="98">
        <v>15.75</v>
      </c>
      <c r="M90" s="97"/>
      <c r="N90" s="99"/>
      <c r="P90" s="59"/>
      <c r="Q90" s="59"/>
      <c r="R90" s="59"/>
      <c r="S90" s="59"/>
      <c r="T90" s="59"/>
      <c r="U90" s="59"/>
      <c r="V90" s="88"/>
      <c r="W90" s="94"/>
      <c r="X90" s="59"/>
      <c r="Y90" s="62" t="s">
        <v>201</v>
      </c>
      <c r="Z90" s="59"/>
      <c r="AA90" s="94"/>
      <c r="AB90" s="59"/>
      <c r="AC90" s="59"/>
      <c r="AD90" s="59"/>
      <c r="AE90" s="59"/>
      <c r="AF90" s="59"/>
      <c r="AG90" s="59"/>
      <c r="AH90" s="59"/>
      <c r="AI90" s="59"/>
      <c r="AJ90" s="59"/>
    </row>
    <row r="91" spans="1:36" ht="12" x14ac:dyDescent="0.2">
      <c r="A91" s="103"/>
      <c r="B91" s="104"/>
      <c r="C91" s="197" t="s">
        <v>156</v>
      </c>
      <c r="D91" s="197"/>
      <c r="E91" s="197"/>
      <c r="F91" s="91"/>
      <c r="G91" s="91"/>
      <c r="H91" s="91"/>
      <c r="I91" s="91"/>
      <c r="J91" s="92"/>
      <c r="K91" s="91"/>
      <c r="L91" s="92">
        <v>285.07</v>
      </c>
      <c r="M91" s="100"/>
      <c r="N91" s="93"/>
      <c r="P91" s="59"/>
      <c r="Q91" s="59"/>
      <c r="R91" s="59"/>
      <c r="S91" s="59"/>
      <c r="T91" s="59"/>
      <c r="U91" s="59"/>
      <c r="V91" s="88"/>
      <c r="W91" s="94"/>
      <c r="X91" s="59"/>
      <c r="Y91" s="59"/>
      <c r="Z91" s="59"/>
      <c r="AA91" s="94" t="s">
        <v>156</v>
      </c>
      <c r="AB91" s="59"/>
      <c r="AC91" s="59"/>
      <c r="AD91" s="59"/>
      <c r="AE91" s="59"/>
      <c r="AF91" s="59"/>
      <c r="AG91" s="59"/>
      <c r="AH91" s="59"/>
      <c r="AI91" s="59"/>
      <c r="AJ91" s="59"/>
    </row>
    <row r="92" spans="1:36" ht="12" x14ac:dyDescent="0.2">
      <c r="A92" s="89" t="s">
        <v>203</v>
      </c>
      <c r="B92" s="90" t="s">
        <v>204</v>
      </c>
      <c r="C92" s="197" t="s">
        <v>205</v>
      </c>
      <c r="D92" s="197"/>
      <c r="E92" s="197"/>
      <c r="F92" s="91" t="s">
        <v>206</v>
      </c>
      <c r="G92" s="91"/>
      <c r="H92" s="91"/>
      <c r="I92" s="91" t="s">
        <v>207</v>
      </c>
      <c r="J92" s="92">
        <v>6159.22</v>
      </c>
      <c r="K92" s="91"/>
      <c r="L92" s="92">
        <v>251.42</v>
      </c>
      <c r="M92" s="91"/>
      <c r="N92" s="93"/>
      <c r="P92" s="59"/>
      <c r="Q92" s="59"/>
      <c r="R92" s="59"/>
      <c r="S92" s="59"/>
      <c r="T92" s="59"/>
      <c r="U92" s="59"/>
      <c r="V92" s="88"/>
      <c r="W92" s="94" t="s">
        <v>205</v>
      </c>
      <c r="X92" s="59"/>
      <c r="Y92" s="59"/>
      <c r="Z92" s="59"/>
      <c r="AA92" s="94"/>
      <c r="AB92" s="59"/>
      <c r="AC92" s="59"/>
      <c r="AD92" s="59"/>
      <c r="AE92" s="59"/>
      <c r="AF92" s="59"/>
      <c r="AG92" s="59"/>
      <c r="AH92" s="59"/>
      <c r="AI92" s="59"/>
      <c r="AJ92" s="59"/>
    </row>
    <row r="93" spans="1:36" ht="12" x14ac:dyDescent="0.2">
      <c r="A93" s="103"/>
      <c r="B93" s="104"/>
      <c r="C93" s="67" t="s">
        <v>208</v>
      </c>
      <c r="D93" s="105"/>
      <c r="E93" s="105"/>
      <c r="F93" s="106"/>
      <c r="G93" s="106"/>
      <c r="H93" s="106"/>
      <c r="I93" s="106"/>
      <c r="J93" s="107"/>
      <c r="K93" s="106"/>
      <c r="L93" s="107"/>
      <c r="M93" s="108"/>
      <c r="N93" s="109"/>
      <c r="P93" s="59"/>
      <c r="Q93" s="59"/>
      <c r="R93" s="59"/>
      <c r="S93" s="59"/>
      <c r="T93" s="59"/>
      <c r="U93" s="59"/>
      <c r="V93" s="88"/>
      <c r="W93" s="94"/>
      <c r="X93" s="59"/>
      <c r="Y93" s="59"/>
      <c r="Z93" s="59"/>
      <c r="AA93" s="94"/>
      <c r="AB93" s="59"/>
      <c r="AC93" s="59"/>
      <c r="AD93" s="59"/>
      <c r="AE93" s="59"/>
      <c r="AF93" s="59"/>
      <c r="AG93" s="59"/>
      <c r="AH93" s="59"/>
      <c r="AI93" s="59"/>
      <c r="AJ93" s="59"/>
    </row>
    <row r="94" spans="1:36" ht="12" x14ac:dyDescent="0.2">
      <c r="A94" s="110"/>
      <c r="B94" s="111"/>
      <c r="C94" s="195" t="s">
        <v>209</v>
      </c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201"/>
      <c r="P94" s="59"/>
      <c r="Q94" s="59"/>
      <c r="R94" s="59"/>
      <c r="S94" s="59"/>
      <c r="T94" s="59"/>
      <c r="U94" s="59"/>
      <c r="V94" s="88"/>
      <c r="W94" s="94"/>
      <c r="X94" s="59"/>
      <c r="Y94" s="59"/>
      <c r="Z94" s="59"/>
      <c r="AA94" s="94"/>
      <c r="AB94" s="62" t="s">
        <v>209</v>
      </c>
      <c r="AC94" s="59"/>
      <c r="AD94" s="59"/>
      <c r="AE94" s="59"/>
      <c r="AF94" s="59"/>
      <c r="AG94" s="59"/>
      <c r="AH94" s="59"/>
      <c r="AI94" s="59"/>
      <c r="AJ94" s="59"/>
    </row>
    <row r="95" spans="1:36" ht="22.5" x14ac:dyDescent="0.2">
      <c r="A95" s="89" t="s">
        <v>210</v>
      </c>
      <c r="B95" s="90" t="s">
        <v>211</v>
      </c>
      <c r="C95" s="197" t="s">
        <v>212</v>
      </c>
      <c r="D95" s="197"/>
      <c r="E95" s="197"/>
      <c r="F95" s="91" t="s">
        <v>213</v>
      </c>
      <c r="G95" s="91"/>
      <c r="H95" s="91"/>
      <c r="I95" s="91" t="s">
        <v>214</v>
      </c>
      <c r="J95" s="92"/>
      <c r="K95" s="91"/>
      <c r="L95" s="92"/>
      <c r="M95" s="91"/>
      <c r="N95" s="93"/>
      <c r="P95" s="59"/>
      <c r="Q95" s="59"/>
      <c r="R95" s="59"/>
      <c r="S95" s="59"/>
      <c r="T95" s="59"/>
      <c r="U95" s="59"/>
      <c r="V95" s="88"/>
      <c r="W95" s="94" t="s">
        <v>212</v>
      </c>
      <c r="X95" s="59"/>
      <c r="Y95" s="59"/>
      <c r="Z95" s="59"/>
      <c r="AA95" s="94"/>
      <c r="AB95" s="59"/>
      <c r="AC95" s="59"/>
      <c r="AD95" s="59"/>
      <c r="AE95" s="59"/>
      <c r="AF95" s="59"/>
      <c r="AG95" s="59"/>
      <c r="AH95" s="59"/>
      <c r="AI95" s="59"/>
      <c r="AJ95" s="59"/>
    </row>
    <row r="96" spans="1:36" ht="12" x14ac:dyDescent="0.2">
      <c r="A96" s="95"/>
      <c r="B96" s="96" t="s">
        <v>134</v>
      </c>
      <c r="C96" s="195" t="s">
        <v>138</v>
      </c>
      <c r="D96" s="195"/>
      <c r="E96" s="195"/>
      <c r="F96" s="97"/>
      <c r="G96" s="97"/>
      <c r="H96" s="97"/>
      <c r="I96" s="97"/>
      <c r="J96" s="98">
        <v>87.14</v>
      </c>
      <c r="K96" s="97"/>
      <c r="L96" s="98">
        <v>43.57</v>
      </c>
      <c r="M96" s="97"/>
      <c r="N96" s="99"/>
      <c r="P96" s="59"/>
      <c r="Q96" s="59"/>
      <c r="R96" s="59"/>
      <c r="S96" s="59"/>
      <c r="T96" s="59"/>
      <c r="U96" s="59"/>
      <c r="V96" s="88"/>
      <c r="W96" s="94"/>
      <c r="X96" s="62" t="s">
        <v>138</v>
      </c>
      <c r="Y96" s="59"/>
      <c r="Z96" s="59"/>
      <c r="AA96" s="94"/>
      <c r="AB96" s="59"/>
      <c r="AC96" s="59"/>
      <c r="AD96" s="59"/>
      <c r="AE96" s="59"/>
      <c r="AF96" s="59"/>
      <c r="AG96" s="59"/>
      <c r="AH96" s="59"/>
      <c r="AI96" s="59"/>
      <c r="AJ96" s="59"/>
    </row>
    <row r="97" spans="1:36" ht="12" x14ac:dyDescent="0.2">
      <c r="A97" s="95"/>
      <c r="B97" s="96" t="s">
        <v>139</v>
      </c>
      <c r="C97" s="195" t="s">
        <v>53</v>
      </c>
      <c r="D97" s="195"/>
      <c r="E97" s="195"/>
      <c r="F97" s="97"/>
      <c r="G97" s="97"/>
      <c r="H97" s="97"/>
      <c r="I97" s="97"/>
      <c r="J97" s="98">
        <v>43.02</v>
      </c>
      <c r="K97" s="97"/>
      <c r="L97" s="98">
        <v>21.51</v>
      </c>
      <c r="M97" s="97"/>
      <c r="N97" s="99"/>
      <c r="P97" s="59"/>
      <c r="Q97" s="59"/>
      <c r="R97" s="59"/>
      <c r="S97" s="59"/>
      <c r="T97" s="59"/>
      <c r="U97" s="59"/>
      <c r="V97" s="88"/>
      <c r="W97" s="94"/>
      <c r="X97" s="62" t="s">
        <v>53</v>
      </c>
      <c r="Y97" s="59"/>
      <c r="Z97" s="59"/>
      <c r="AA97" s="94"/>
      <c r="AB97" s="59"/>
      <c r="AC97" s="59"/>
      <c r="AD97" s="59"/>
      <c r="AE97" s="59"/>
      <c r="AF97" s="59"/>
      <c r="AG97" s="59"/>
      <c r="AH97" s="59"/>
      <c r="AI97" s="59"/>
      <c r="AJ97" s="59"/>
    </row>
    <row r="98" spans="1:36" ht="12" x14ac:dyDescent="0.2">
      <c r="A98" s="95"/>
      <c r="B98" s="96" t="s">
        <v>140</v>
      </c>
      <c r="C98" s="195" t="s">
        <v>141</v>
      </c>
      <c r="D98" s="195"/>
      <c r="E98" s="195"/>
      <c r="F98" s="97"/>
      <c r="G98" s="97"/>
      <c r="H98" s="97"/>
      <c r="I98" s="97"/>
      <c r="J98" s="98">
        <v>4.2699999999999996</v>
      </c>
      <c r="K98" s="97"/>
      <c r="L98" s="98">
        <v>2.14</v>
      </c>
      <c r="M98" s="97"/>
      <c r="N98" s="99"/>
      <c r="P98" s="59"/>
      <c r="Q98" s="59"/>
      <c r="R98" s="59"/>
      <c r="S98" s="59"/>
      <c r="T98" s="59"/>
      <c r="U98" s="59"/>
      <c r="V98" s="88"/>
      <c r="W98" s="94"/>
      <c r="X98" s="62" t="s">
        <v>141</v>
      </c>
      <c r="Y98" s="59"/>
      <c r="Z98" s="59"/>
      <c r="AA98" s="94"/>
      <c r="AB98" s="59"/>
      <c r="AC98" s="59"/>
      <c r="AD98" s="59"/>
      <c r="AE98" s="59"/>
      <c r="AF98" s="59"/>
      <c r="AG98" s="59"/>
      <c r="AH98" s="59"/>
      <c r="AI98" s="59"/>
      <c r="AJ98" s="59"/>
    </row>
    <row r="99" spans="1:36" ht="12" x14ac:dyDescent="0.2">
      <c r="A99" s="95"/>
      <c r="B99" s="96" t="s">
        <v>166</v>
      </c>
      <c r="C99" s="195" t="s">
        <v>184</v>
      </c>
      <c r="D99" s="195"/>
      <c r="E99" s="195"/>
      <c r="F99" s="97"/>
      <c r="G99" s="97"/>
      <c r="H99" s="97"/>
      <c r="I99" s="97"/>
      <c r="J99" s="98">
        <v>485.57</v>
      </c>
      <c r="K99" s="97"/>
      <c r="L99" s="98">
        <v>242.79</v>
      </c>
      <c r="M99" s="97"/>
      <c r="N99" s="99"/>
      <c r="P99" s="59"/>
      <c r="Q99" s="59"/>
      <c r="R99" s="59"/>
      <c r="S99" s="59"/>
      <c r="T99" s="59"/>
      <c r="U99" s="59"/>
      <c r="V99" s="88"/>
      <c r="W99" s="94"/>
      <c r="X99" s="62" t="s">
        <v>184</v>
      </c>
      <c r="Y99" s="59"/>
      <c r="Z99" s="59"/>
      <c r="AA99" s="94"/>
      <c r="AB99" s="59"/>
      <c r="AC99" s="59"/>
      <c r="AD99" s="59"/>
      <c r="AE99" s="59"/>
      <c r="AF99" s="59"/>
      <c r="AG99" s="59"/>
      <c r="AH99" s="59"/>
      <c r="AI99" s="59"/>
      <c r="AJ99" s="59"/>
    </row>
    <row r="100" spans="1:36" ht="12" x14ac:dyDescent="0.2">
      <c r="A100" s="95"/>
      <c r="B100" s="96"/>
      <c r="C100" s="195" t="s">
        <v>142</v>
      </c>
      <c r="D100" s="195"/>
      <c r="E100" s="195"/>
      <c r="F100" s="97" t="s">
        <v>143</v>
      </c>
      <c r="G100" s="97" t="s">
        <v>215</v>
      </c>
      <c r="H100" s="97"/>
      <c r="I100" s="97" t="s">
        <v>216</v>
      </c>
      <c r="J100" s="98"/>
      <c r="K100" s="97"/>
      <c r="L100" s="98"/>
      <c r="M100" s="97"/>
      <c r="N100" s="99"/>
      <c r="P100" s="59"/>
      <c r="Q100" s="59"/>
      <c r="R100" s="59"/>
      <c r="S100" s="59"/>
      <c r="T100" s="59"/>
      <c r="U100" s="59"/>
      <c r="V100" s="88"/>
      <c r="W100" s="94"/>
      <c r="X100" s="59"/>
      <c r="Y100" s="62" t="s">
        <v>142</v>
      </c>
      <c r="Z100" s="59"/>
      <c r="AA100" s="94"/>
      <c r="AB100" s="59"/>
      <c r="AC100" s="59"/>
      <c r="AD100" s="59"/>
      <c r="AE100" s="59"/>
      <c r="AF100" s="59"/>
      <c r="AG100" s="59"/>
      <c r="AH100" s="59"/>
      <c r="AI100" s="59"/>
      <c r="AJ100" s="59"/>
    </row>
    <row r="101" spans="1:36" ht="12" x14ac:dyDescent="0.2">
      <c r="A101" s="95"/>
      <c r="B101" s="96"/>
      <c r="C101" s="195" t="s">
        <v>145</v>
      </c>
      <c r="D101" s="195"/>
      <c r="E101" s="195"/>
      <c r="F101" s="97" t="s">
        <v>143</v>
      </c>
      <c r="G101" s="97" t="s">
        <v>217</v>
      </c>
      <c r="H101" s="97"/>
      <c r="I101" s="97" t="s">
        <v>218</v>
      </c>
      <c r="J101" s="98"/>
      <c r="K101" s="97"/>
      <c r="L101" s="98"/>
      <c r="M101" s="97"/>
      <c r="N101" s="99"/>
      <c r="P101" s="59"/>
      <c r="Q101" s="59"/>
      <c r="R101" s="59"/>
      <c r="S101" s="59"/>
      <c r="T101" s="59"/>
      <c r="U101" s="59"/>
      <c r="V101" s="88"/>
      <c r="W101" s="94"/>
      <c r="X101" s="59"/>
      <c r="Y101" s="62" t="s">
        <v>145</v>
      </c>
      <c r="Z101" s="59"/>
      <c r="AA101" s="94"/>
      <c r="AB101" s="59"/>
      <c r="AC101" s="59"/>
      <c r="AD101" s="59"/>
      <c r="AE101" s="59"/>
      <c r="AF101" s="59"/>
      <c r="AG101" s="59"/>
      <c r="AH101" s="59"/>
      <c r="AI101" s="59"/>
      <c r="AJ101" s="59"/>
    </row>
    <row r="102" spans="1:36" ht="12" x14ac:dyDescent="0.2">
      <c r="A102" s="95"/>
      <c r="B102" s="96"/>
      <c r="C102" s="202" t="s">
        <v>147</v>
      </c>
      <c r="D102" s="202"/>
      <c r="E102" s="202"/>
      <c r="F102" s="100"/>
      <c r="G102" s="100"/>
      <c r="H102" s="100"/>
      <c r="I102" s="100"/>
      <c r="J102" s="101">
        <v>615.73</v>
      </c>
      <c r="K102" s="100"/>
      <c r="L102" s="101">
        <v>307.87</v>
      </c>
      <c r="M102" s="100"/>
      <c r="N102" s="102"/>
      <c r="P102" s="59"/>
      <c r="Q102" s="59"/>
      <c r="R102" s="59"/>
      <c r="S102" s="59"/>
      <c r="T102" s="59"/>
      <c r="U102" s="59"/>
      <c r="V102" s="88"/>
      <c r="W102" s="94"/>
      <c r="X102" s="59"/>
      <c r="Y102" s="59"/>
      <c r="Z102" s="62" t="s">
        <v>147</v>
      </c>
      <c r="AA102" s="94"/>
      <c r="AB102" s="59"/>
      <c r="AC102" s="59"/>
      <c r="AD102" s="59"/>
      <c r="AE102" s="59"/>
      <c r="AF102" s="59"/>
      <c r="AG102" s="59"/>
      <c r="AH102" s="59"/>
      <c r="AI102" s="59"/>
      <c r="AJ102" s="59"/>
    </row>
    <row r="103" spans="1:36" ht="12" x14ac:dyDescent="0.2">
      <c r="A103" s="95"/>
      <c r="B103" s="96"/>
      <c r="C103" s="195" t="s">
        <v>148</v>
      </c>
      <c r="D103" s="195"/>
      <c r="E103" s="195"/>
      <c r="F103" s="97"/>
      <c r="G103" s="97"/>
      <c r="H103" s="97"/>
      <c r="I103" s="97"/>
      <c r="J103" s="98"/>
      <c r="K103" s="97"/>
      <c r="L103" s="98">
        <v>45.71</v>
      </c>
      <c r="M103" s="97"/>
      <c r="N103" s="99"/>
      <c r="P103" s="59"/>
      <c r="Q103" s="59"/>
      <c r="R103" s="59"/>
      <c r="S103" s="59"/>
      <c r="T103" s="59"/>
      <c r="U103" s="59"/>
      <c r="V103" s="88"/>
      <c r="W103" s="94"/>
      <c r="X103" s="59"/>
      <c r="Y103" s="62" t="s">
        <v>148</v>
      </c>
      <c r="Z103" s="59"/>
      <c r="AA103" s="94"/>
      <c r="AB103" s="59"/>
      <c r="AC103" s="59"/>
      <c r="AD103" s="59"/>
      <c r="AE103" s="59"/>
      <c r="AF103" s="59"/>
      <c r="AG103" s="59"/>
      <c r="AH103" s="59"/>
      <c r="AI103" s="59"/>
      <c r="AJ103" s="59"/>
    </row>
    <row r="104" spans="1:36" ht="33.75" x14ac:dyDescent="0.2">
      <c r="A104" s="95"/>
      <c r="B104" s="96" t="s">
        <v>197</v>
      </c>
      <c r="C104" s="195" t="s">
        <v>198</v>
      </c>
      <c r="D104" s="195"/>
      <c r="E104" s="195"/>
      <c r="F104" s="97" t="s">
        <v>151</v>
      </c>
      <c r="G104" s="97" t="s">
        <v>199</v>
      </c>
      <c r="H104" s="97"/>
      <c r="I104" s="97" t="s">
        <v>199</v>
      </c>
      <c r="J104" s="98"/>
      <c r="K104" s="97"/>
      <c r="L104" s="98">
        <v>44.34</v>
      </c>
      <c r="M104" s="97"/>
      <c r="N104" s="99"/>
      <c r="P104" s="59"/>
      <c r="Q104" s="59"/>
      <c r="R104" s="59"/>
      <c r="S104" s="59"/>
      <c r="T104" s="59"/>
      <c r="U104" s="59"/>
      <c r="V104" s="88"/>
      <c r="W104" s="94"/>
      <c r="X104" s="59"/>
      <c r="Y104" s="62" t="s">
        <v>198</v>
      </c>
      <c r="Z104" s="59"/>
      <c r="AA104" s="94"/>
      <c r="AB104" s="59"/>
      <c r="AC104" s="59"/>
      <c r="AD104" s="59"/>
      <c r="AE104" s="59"/>
      <c r="AF104" s="59"/>
      <c r="AG104" s="59"/>
      <c r="AH104" s="59"/>
      <c r="AI104" s="59"/>
      <c r="AJ104" s="59"/>
    </row>
    <row r="105" spans="1:36" ht="33.75" x14ac:dyDescent="0.2">
      <c r="A105" s="95"/>
      <c r="B105" s="96" t="s">
        <v>200</v>
      </c>
      <c r="C105" s="195" t="s">
        <v>201</v>
      </c>
      <c r="D105" s="195"/>
      <c r="E105" s="195"/>
      <c r="F105" s="97" t="s">
        <v>151</v>
      </c>
      <c r="G105" s="97" t="s">
        <v>202</v>
      </c>
      <c r="H105" s="97"/>
      <c r="I105" s="97" t="s">
        <v>202</v>
      </c>
      <c r="J105" s="98"/>
      <c r="K105" s="97"/>
      <c r="L105" s="98">
        <v>23.31</v>
      </c>
      <c r="M105" s="97"/>
      <c r="N105" s="99"/>
      <c r="P105" s="59"/>
      <c r="Q105" s="59"/>
      <c r="R105" s="59"/>
      <c r="S105" s="59"/>
      <c r="T105" s="59"/>
      <c r="U105" s="59"/>
      <c r="V105" s="88"/>
      <c r="W105" s="94"/>
      <c r="X105" s="59"/>
      <c r="Y105" s="62" t="s">
        <v>201</v>
      </c>
      <c r="Z105" s="59"/>
      <c r="AA105" s="94"/>
      <c r="AB105" s="59"/>
      <c r="AC105" s="59"/>
      <c r="AD105" s="59"/>
      <c r="AE105" s="59"/>
      <c r="AF105" s="59"/>
      <c r="AG105" s="59"/>
      <c r="AH105" s="59"/>
      <c r="AI105" s="59"/>
      <c r="AJ105" s="59"/>
    </row>
    <row r="106" spans="1:36" ht="12" x14ac:dyDescent="0.2">
      <c r="A106" s="103"/>
      <c r="B106" s="104"/>
      <c r="C106" s="197" t="s">
        <v>156</v>
      </c>
      <c r="D106" s="197"/>
      <c r="E106" s="197"/>
      <c r="F106" s="91"/>
      <c r="G106" s="91"/>
      <c r="H106" s="91"/>
      <c r="I106" s="91"/>
      <c r="J106" s="92"/>
      <c r="K106" s="91"/>
      <c r="L106" s="92">
        <v>375.52</v>
      </c>
      <c r="M106" s="100"/>
      <c r="N106" s="93"/>
      <c r="P106" s="59"/>
      <c r="Q106" s="59"/>
      <c r="R106" s="59"/>
      <c r="S106" s="59"/>
      <c r="T106" s="59"/>
      <c r="U106" s="59"/>
      <c r="V106" s="88"/>
      <c r="W106" s="94"/>
      <c r="X106" s="59"/>
      <c r="Y106" s="59"/>
      <c r="Z106" s="59"/>
      <c r="AA106" s="94" t="s">
        <v>156</v>
      </c>
      <c r="AB106" s="59"/>
      <c r="AC106" s="59"/>
      <c r="AD106" s="59"/>
      <c r="AE106" s="59"/>
      <c r="AF106" s="59"/>
      <c r="AG106" s="59"/>
      <c r="AH106" s="59"/>
      <c r="AI106" s="59"/>
      <c r="AJ106" s="59"/>
    </row>
    <row r="107" spans="1:36" ht="22.5" x14ac:dyDescent="0.2">
      <c r="A107" s="89" t="s">
        <v>219</v>
      </c>
      <c r="B107" s="90" t="s">
        <v>220</v>
      </c>
      <c r="C107" s="197" t="s">
        <v>221</v>
      </c>
      <c r="D107" s="197"/>
      <c r="E107" s="197"/>
      <c r="F107" s="91" t="s">
        <v>206</v>
      </c>
      <c r="G107" s="91"/>
      <c r="H107" s="91"/>
      <c r="I107" s="91" t="s">
        <v>222</v>
      </c>
      <c r="J107" s="92">
        <v>6297.91</v>
      </c>
      <c r="K107" s="91"/>
      <c r="L107" s="92">
        <v>281.52</v>
      </c>
      <c r="M107" s="91"/>
      <c r="N107" s="93"/>
      <c r="P107" s="59"/>
      <c r="Q107" s="59"/>
      <c r="R107" s="59"/>
      <c r="S107" s="59"/>
      <c r="T107" s="59"/>
      <c r="U107" s="59"/>
      <c r="V107" s="88"/>
      <c r="W107" s="94" t="s">
        <v>221</v>
      </c>
      <c r="X107" s="59"/>
      <c r="Y107" s="59"/>
      <c r="Z107" s="59"/>
      <c r="AA107" s="94"/>
      <c r="AB107" s="59"/>
      <c r="AC107" s="59"/>
      <c r="AD107" s="59"/>
      <c r="AE107" s="59"/>
      <c r="AF107" s="59"/>
      <c r="AG107" s="59"/>
      <c r="AH107" s="59"/>
      <c r="AI107" s="59"/>
      <c r="AJ107" s="59"/>
    </row>
    <row r="108" spans="1:36" ht="12" x14ac:dyDescent="0.2">
      <c r="A108" s="103"/>
      <c r="B108" s="104"/>
      <c r="C108" s="67" t="s">
        <v>208</v>
      </c>
      <c r="D108" s="105"/>
      <c r="E108" s="105"/>
      <c r="F108" s="106"/>
      <c r="G108" s="106"/>
      <c r="H108" s="106"/>
      <c r="I108" s="106"/>
      <c r="J108" s="107"/>
      <c r="K108" s="106"/>
      <c r="L108" s="107"/>
      <c r="M108" s="108"/>
      <c r="N108" s="109"/>
      <c r="P108" s="59"/>
      <c r="Q108" s="59"/>
      <c r="R108" s="59"/>
      <c r="S108" s="59"/>
      <c r="T108" s="59"/>
      <c r="U108" s="59"/>
      <c r="V108" s="88"/>
      <c r="W108" s="94"/>
      <c r="X108" s="59"/>
      <c r="Y108" s="59"/>
      <c r="Z108" s="59"/>
      <c r="AA108" s="94"/>
      <c r="AB108" s="59"/>
      <c r="AC108" s="59"/>
      <c r="AD108" s="59"/>
      <c r="AE108" s="59"/>
      <c r="AF108" s="59"/>
      <c r="AG108" s="59"/>
      <c r="AH108" s="59"/>
      <c r="AI108" s="59"/>
      <c r="AJ108" s="59"/>
    </row>
    <row r="109" spans="1:36" ht="12" x14ac:dyDescent="0.2">
      <c r="A109" s="110"/>
      <c r="B109" s="111"/>
      <c r="C109" s="195" t="s">
        <v>223</v>
      </c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201"/>
      <c r="P109" s="59"/>
      <c r="Q109" s="59"/>
      <c r="R109" s="59"/>
      <c r="S109" s="59"/>
      <c r="T109" s="59"/>
      <c r="U109" s="59"/>
      <c r="V109" s="88"/>
      <c r="W109" s="94"/>
      <c r="X109" s="59"/>
      <c r="Y109" s="59"/>
      <c r="Z109" s="59"/>
      <c r="AA109" s="94"/>
      <c r="AB109" s="62" t="s">
        <v>223</v>
      </c>
      <c r="AC109" s="59"/>
      <c r="AD109" s="59"/>
      <c r="AE109" s="59"/>
      <c r="AF109" s="59"/>
      <c r="AG109" s="59"/>
      <c r="AH109" s="59"/>
      <c r="AI109" s="59"/>
      <c r="AJ109" s="59"/>
    </row>
    <row r="110" spans="1:36" ht="22.5" x14ac:dyDescent="0.2">
      <c r="A110" s="89" t="s">
        <v>224</v>
      </c>
      <c r="B110" s="90" t="s">
        <v>225</v>
      </c>
      <c r="C110" s="197" t="s">
        <v>226</v>
      </c>
      <c r="D110" s="197"/>
      <c r="E110" s="197"/>
      <c r="F110" s="91" t="s">
        <v>169</v>
      </c>
      <c r="G110" s="91"/>
      <c r="H110" s="91"/>
      <c r="I110" s="91" t="s">
        <v>170</v>
      </c>
      <c r="J110" s="92"/>
      <c r="K110" s="91"/>
      <c r="L110" s="92"/>
      <c r="M110" s="91"/>
      <c r="N110" s="93"/>
      <c r="P110" s="59"/>
      <c r="Q110" s="59"/>
      <c r="R110" s="59"/>
      <c r="S110" s="59"/>
      <c r="T110" s="59"/>
      <c r="U110" s="59"/>
      <c r="V110" s="88"/>
      <c r="W110" s="94" t="s">
        <v>226</v>
      </c>
      <c r="X110" s="59"/>
      <c r="Y110" s="59"/>
      <c r="Z110" s="59"/>
      <c r="AA110" s="94"/>
      <c r="AB110" s="59"/>
      <c r="AC110" s="59"/>
      <c r="AD110" s="59"/>
      <c r="AE110" s="59"/>
      <c r="AF110" s="59"/>
      <c r="AG110" s="59"/>
      <c r="AH110" s="59"/>
      <c r="AI110" s="59"/>
      <c r="AJ110" s="59"/>
    </row>
    <row r="111" spans="1:36" ht="12" x14ac:dyDescent="0.2">
      <c r="A111" s="95"/>
      <c r="B111" s="96" t="s">
        <v>134</v>
      </c>
      <c r="C111" s="195" t="s">
        <v>138</v>
      </c>
      <c r="D111" s="195"/>
      <c r="E111" s="195"/>
      <c r="F111" s="97"/>
      <c r="G111" s="97"/>
      <c r="H111" s="97"/>
      <c r="I111" s="97"/>
      <c r="J111" s="98">
        <v>729</v>
      </c>
      <c r="K111" s="97"/>
      <c r="L111" s="98">
        <v>24.06</v>
      </c>
      <c r="M111" s="97"/>
      <c r="N111" s="99"/>
      <c r="P111" s="59"/>
      <c r="Q111" s="59"/>
      <c r="R111" s="59"/>
      <c r="S111" s="59"/>
      <c r="T111" s="59"/>
      <c r="U111" s="59"/>
      <c r="V111" s="88"/>
      <c r="W111" s="94"/>
      <c r="X111" s="62" t="s">
        <v>138</v>
      </c>
      <c r="Y111" s="59"/>
      <c r="Z111" s="59"/>
      <c r="AA111" s="94"/>
      <c r="AB111" s="59"/>
      <c r="AC111" s="59"/>
      <c r="AD111" s="59"/>
      <c r="AE111" s="59"/>
      <c r="AF111" s="59"/>
      <c r="AG111" s="59"/>
      <c r="AH111" s="59"/>
      <c r="AI111" s="59"/>
      <c r="AJ111" s="59"/>
    </row>
    <row r="112" spans="1:36" ht="12" x14ac:dyDescent="0.2">
      <c r="A112" s="95"/>
      <c r="B112" s="96"/>
      <c r="C112" s="195" t="s">
        <v>142</v>
      </c>
      <c r="D112" s="195"/>
      <c r="E112" s="195"/>
      <c r="F112" s="97" t="s">
        <v>143</v>
      </c>
      <c r="G112" s="97" t="s">
        <v>227</v>
      </c>
      <c r="H112" s="97"/>
      <c r="I112" s="97" t="s">
        <v>228</v>
      </c>
      <c r="J112" s="98"/>
      <c r="K112" s="97"/>
      <c r="L112" s="98"/>
      <c r="M112" s="97"/>
      <c r="N112" s="99"/>
      <c r="P112" s="59"/>
      <c r="Q112" s="59"/>
      <c r="R112" s="59"/>
      <c r="S112" s="59"/>
      <c r="T112" s="59"/>
      <c r="U112" s="59"/>
      <c r="V112" s="88"/>
      <c r="W112" s="94"/>
      <c r="X112" s="59"/>
      <c r="Y112" s="62" t="s">
        <v>142</v>
      </c>
      <c r="Z112" s="59"/>
      <c r="AA112" s="94"/>
      <c r="AB112" s="59"/>
      <c r="AC112" s="59"/>
      <c r="AD112" s="59"/>
      <c r="AE112" s="59"/>
      <c r="AF112" s="59"/>
      <c r="AG112" s="59"/>
      <c r="AH112" s="59"/>
      <c r="AI112" s="59"/>
      <c r="AJ112" s="59"/>
    </row>
    <row r="113" spans="1:36" ht="12" x14ac:dyDescent="0.2">
      <c r="A113" s="95"/>
      <c r="B113" s="96"/>
      <c r="C113" s="202" t="s">
        <v>147</v>
      </c>
      <c r="D113" s="202"/>
      <c r="E113" s="202"/>
      <c r="F113" s="100"/>
      <c r="G113" s="100"/>
      <c r="H113" s="100"/>
      <c r="I113" s="100"/>
      <c r="J113" s="101">
        <v>729</v>
      </c>
      <c r="K113" s="100"/>
      <c r="L113" s="101">
        <v>24.06</v>
      </c>
      <c r="M113" s="100"/>
      <c r="N113" s="102"/>
      <c r="P113" s="59"/>
      <c r="Q113" s="59"/>
      <c r="R113" s="59"/>
      <c r="S113" s="59"/>
      <c r="T113" s="59"/>
      <c r="U113" s="59"/>
      <c r="V113" s="88"/>
      <c r="W113" s="94"/>
      <c r="X113" s="59"/>
      <c r="Y113" s="59"/>
      <c r="Z113" s="62" t="s">
        <v>147</v>
      </c>
      <c r="AA113" s="94"/>
      <c r="AB113" s="59"/>
      <c r="AC113" s="59"/>
      <c r="AD113" s="59"/>
      <c r="AE113" s="59"/>
      <c r="AF113" s="59"/>
      <c r="AG113" s="59"/>
      <c r="AH113" s="59"/>
      <c r="AI113" s="59"/>
      <c r="AJ113" s="59"/>
    </row>
    <row r="114" spans="1:36" ht="12" x14ac:dyDescent="0.2">
      <c r="A114" s="95"/>
      <c r="B114" s="96"/>
      <c r="C114" s="195" t="s">
        <v>148</v>
      </c>
      <c r="D114" s="195"/>
      <c r="E114" s="195"/>
      <c r="F114" s="97"/>
      <c r="G114" s="97"/>
      <c r="H114" s="97"/>
      <c r="I114" s="97"/>
      <c r="J114" s="98"/>
      <c r="K114" s="97"/>
      <c r="L114" s="98">
        <v>24.06</v>
      </c>
      <c r="M114" s="97"/>
      <c r="N114" s="99"/>
      <c r="P114" s="59"/>
      <c r="Q114" s="59"/>
      <c r="R114" s="59"/>
      <c r="S114" s="59"/>
      <c r="T114" s="59"/>
      <c r="U114" s="59"/>
      <c r="V114" s="88"/>
      <c r="W114" s="94"/>
      <c r="X114" s="59"/>
      <c r="Y114" s="62" t="s">
        <v>148</v>
      </c>
      <c r="Z114" s="59"/>
      <c r="AA114" s="94"/>
      <c r="AB114" s="59"/>
      <c r="AC114" s="59"/>
      <c r="AD114" s="59"/>
      <c r="AE114" s="59"/>
      <c r="AF114" s="59"/>
      <c r="AG114" s="59"/>
      <c r="AH114" s="59"/>
      <c r="AI114" s="59"/>
      <c r="AJ114" s="59"/>
    </row>
    <row r="115" spans="1:36" ht="33.75" x14ac:dyDescent="0.2">
      <c r="A115" s="95"/>
      <c r="B115" s="96" t="s">
        <v>173</v>
      </c>
      <c r="C115" s="195" t="s">
        <v>174</v>
      </c>
      <c r="D115" s="195"/>
      <c r="E115" s="195"/>
      <c r="F115" s="97" t="s">
        <v>151</v>
      </c>
      <c r="G115" s="97" t="s">
        <v>175</v>
      </c>
      <c r="H115" s="97"/>
      <c r="I115" s="97" t="s">
        <v>175</v>
      </c>
      <c r="J115" s="98"/>
      <c r="K115" s="97"/>
      <c r="L115" s="98">
        <v>21.41</v>
      </c>
      <c r="M115" s="97"/>
      <c r="N115" s="99"/>
      <c r="P115" s="59"/>
      <c r="Q115" s="59"/>
      <c r="R115" s="59"/>
      <c r="S115" s="59"/>
      <c r="T115" s="59"/>
      <c r="U115" s="59"/>
      <c r="V115" s="88"/>
      <c r="W115" s="94"/>
      <c r="X115" s="59"/>
      <c r="Y115" s="62" t="s">
        <v>174</v>
      </c>
      <c r="Z115" s="59"/>
      <c r="AA115" s="94"/>
      <c r="AB115" s="59"/>
      <c r="AC115" s="59"/>
      <c r="AD115" s="59"/>
      <c r="AE115" s="59"/>
      <c r="AF115" s="59"/>
      <c r="AG115" s="59"/>
      <c r="AH115" s="59"/>
      <c r="AI115" s="59"/>
      <c r="AJ115" s="59"/>
    </row>
    <row r="116" spans="1:36" ht="33.75" x14ac:dyDescent="0.2">
      <c r="A116" s="95"/>
      <c r="B116" s="96" t="s">
        <v>176</v>
      </c>
      <c r="C116" s="195" t="s">
        <v>177</v>
      </c>
      <c r="D116" s="195"/>
      <c r="E116" s="195"/>
      <c r="F116" s="97" t="s">
        <v>151</v>
      </c>
      <c r="G116" s="97" t="s">
        <v>178</v>
      </c>
      <c r="H116" s="97"/>
      <c r="I116" s="97" t="s">
        <v>178</v>
      </c>
      <c r="J116" s="98"/>
      <c r="K116" s="97"/>
      <c r="L116" s="98">
        <v>9.6199999999999992</v>
      </c>
      <c r="M116" s="97"/>
      <c r="N116" s="99"/>
      <c r="P116" s="59"/>
      <c r="Q116" s="59"/>
      <c r="R116" s="59"/>
      <c r="S116" s="59"/>
      <c r="T116" s="59"/>
      <c r="U116" s="59"/>
      <c r="V116" s="88"/>
      <c r="W116" s="94"/>
      <c r="X116" s="59"/>
      <c r="Y116" s="62" t="s">
        <v>177</v>
      </c>
      <c r="Z116" s="59"/>
      <c r="AA116" s="94"/>
      <c r="AB116" s="59"/>
      <c r="AC116" s="59"/>
      <c r="AD116" s="59"/>
      <c r="AE116" s="59"/>
      <c r="AF116" s="59"/>
      <c r="AG116" s="59"/>
      <c r="AH116" s="59"/>
      <c r="AI116" s="59"/>
      <c r="AJ116" s="59"/>
    </row>
    <row r="117" spans="1:36" ht="12" x14ac:dyDescent="0.2">
      <c r="A117" s="103"/>
      <c r="B117" s="104"/>
      <c r="C117" s="197" t="s">
        <v>156</v>
      </c>
      <c r="D117" s="197"/>
      <c r="E117" s="197"/>
      <c r="F117" s="91"/>
      <c r="G117" s="91"/>
      <c r="H117" s="91"/>
      <c r="I117" s="91"/>
      <c r="J117" s="92"/>
      <c r="K117" s="91"/>
      <c r="L117" s="92">
        <v>55.09</v>
      </c>
      <c r="M117" s="100"/>
      <c r="N117" s="93"/>
      <c r="P117" s="59"/>
      <c r="Q117" s="59"/>
      <c r="R117" s="59"/>
      <c r="S117" s="59"/>
      <c r="T117" s="59"/>
      <c r="U117" s="59"/>
      <c r="V117" s="88"/>
      <c r="W117" s="94"/>
      <c r="X117" s="59"/>
      <c r="Y117" s="59"/>
      <c r="Z117" s="59"/>
      <c r="AA117" s="94" t="s">
        <v>156</v>
      </c>
      <c r="AB117" s="59"/>
      <c r="AC117" s="59"/>
      <c r="AD117" s="59"/>
      <c r="AE117" s="59"/>
      <c r="AF117" s="59"/>
      <c r="AG117" s="59"/>
      <c r="AH117" s="59"/>
      <c r="AI117" s="59"/>
      <c r="AJ117" s="59"/>
    </row>
    <row r="118" spans="1:36" ht="1.5" customHeight="1" x14ac:dyDescent="0.2">
      <c r="A118" s="106"/>
      <c r="B118" s="104"/>
      <c r="C118" s="104"/>
      <c r="D118" s="104"/>
      <c r="E118" s="104"/>
      <c r="F118" s="106"/>
      <c r="G118" s="106"/>
      <c r="H118" s="106"/>
      <c r="I118" s="106"/>
      <c r="J118" s="112"/>
      <c r="K118" s="106"/>
      <c r="L118" s="112"/>
      <c r="M118" s="97"/>
      <c r="N118" s="112"/>
      <c r="P118" s="59"/>
      <c r="Q118" s="59"/>
      <c r="R118" s="59"/>
      <c r="S118" s="59"/>
      <c r="T118" s="59"/>
      <c r="U118" s="59"/>
      <c r="V118" s="88"/>
      <c r="W118" s="94"/>
      <c r="X118" s="59"/>
      <c r="Y118" s="59"/>
      <c r="Z118" s="59"/>
      <c r="AA118" s="94"/>
      <c r="AB118" s="59"/>
      <c r="AC118" s="59"/>
      <c r="AD118" s="59"/>
      <c r="AE118" s="59"/>
      <c r="AF118" s="59"/>
      <c r="AG118" s="59"/>
      <c r="AH118" s="59"/>
      <c r="AI118" s="59"/>
      <c r="AJ118" s="59"/>
    </row>
    <row r="119" spans="1:36" ht="12" x14ac:dyDescent="0.2">
      <c r="A119" s="113"/>
      <c r="B119" s="114"/>
      <c r="C119" s="197" t="s">
        <v>229</v>
      </c>
      <c r="D119" s="197"/>
      <c r="E119" s="197"/>
      <c r="F119" s="197"/>
      <c r="G119" s="197"/>
      <c r="H119" s="197"/>
      <c r="I119" s="197"/>
      <c r="J119" s="197"/>
      <c r="K119" s="197"/>
      <c r="L119" s="115"/>
      <c r="M119" s="116"/>
      <c r="N119" s="117"/>
      <c r="P119" s="59"/>
      <c r="Q119" s="59"/>
      <c r="R119" s="59"/>
      <c r="S119" s="59"/>
      <c r="T119" s="59"/>
      <c r="U119" s="59"/>
      <c r="V119" s="88"/>
      <c r="W119" s="94"/>
      <c r="X119" s="59"/>
      <c r="Y119" s="59"/>
      <c r="Z119" s="59"/>
      <c r="AA119" s="94"/>
      <c r="AB119" s="59"/>
      <c r="AC119" s="94" t="s">
        <v>229</v>
      </c>
      <c r="AD119" s="59"/>
      <c r="AE119" s="59"/>
      <c r="AF119" s="59"/>
      <c r="AG119" s="59"/>
      <c r="AH119" s="59"/>
      <c r="AI119" s="59"/>
      <c r="AJ119" s="59"/>
    </row>
    <row r="120" spans="1:36" ht="12" x14ac:dyDescent="0.2">
      <c r="A120" s="118"/>
      <c r="B120" s="96"/>
      <c r="C120" s="195" t="s">
        <v>230</v>
      </c>
      <c r="D120" s="195"/>
      <c r="E120" s="195"/>
      <c r="F120" s="195"/>
      <c r="G120" s="195"/>
      <c r="H120" s="195"/>
      <c r="I120" s="195"/>
      <c r="J120" s="195"/>
      <c r="K120" s="195"/>
      <c r="L120" s="119">
        <v>2446.65</v>
      </c>
      <c r="M120" s="120"/>
      <c r="N120" s="121"/>
      <c r="P120" s="59"/>
      <c r="Q120" s="59"/>
      <c r="R120" s="59"/>
      <c r="S120" s="59"/>
      <c r="T120" s="59"/>
      <c r="U120" s="59"/>
      <c r="V120" s="88"/>
      <c r="W120" s="94"/>
      <c r="X120" s="59"/>
      <c r="Y120" s="59"/>
      <c r="Z120" s="59"/>
      <c r="AA120" s="94"/>
      <c r="AB120" s="59"/>
      <c r="AC120" s="94"/>
      <c r="AD120" s="62" t="s">
        <v>230</v>
      </c>
      <c r="AE120" s="59"/>
      <c r="AF120" s="59"/>
      <c r="AG120" s="59"/>
      <c r="AH120" s="59"/>
      <c r="AI120" s="59"/>
      <c r="AJ120" s="59"/>
    </row>
    <row r="121" spans="1:36" ht="12" x14ac:dyDescent="0.2">
      <c r="A121" s="118"/>
      <c r="B121" s="96"/>
      <c r="C121" s="195" t="s">
        <v>231</v>
      </c>
      <c r="D121" s="195"/>
      <c r="E121" s="195"/>
      <c r="F121" s="195"/>
      <c r="G121" s="195"/>
      <c r="H121" s="195"/>
      <c r="I121" s="195"/>
      <c r="J121" s="195"/>
      <c r="K121" s="195"/>
      <c r="L121" s="119"/>
      <c r="M121" s="120"/>
      <c r="N121" s="121"/>
      <c r="P121" s="59"/>
      <c r="Q121" s="59"/>
      <c r="R121" s="59"/>
      <c r="S121" s="59"/>
      <c r="T121" s="59"/>
      <c r="U121" s="59"/>
      <c r="V121" s="88"/>
      <c r="W121" s="94"/>
      <c r="X121" s="59"/>
      <c r="Y121" s="59"/>
      <c r="Z121" s="59"/>
      <c r="AA121" s="94"/>
      <c r="AB121" s="59"/>
      <c r="AC121" s="94"/>
      <c r="AD121" s="62" t="s">
        <v>231</v>
      </c>
      <c r="AE121" s="59"/>
      <c r="AF121" s="59"/>
      <c r="AG121" s="59"/>
      <c r="AH121" s="59"/>
      <c r="AI121" s="59"/>
      <c r="AJ121" s="59"/>
    </row>
    <row r="122" spans="1:36" ht="12" x14ac:dyDescent="0.2">
      <c r="A122" s="118"/>
      <c r="B122" s="96"/>
      <c r="C122" s="195" t="s">
        <v>232</v>
      </c>
      <c r="D122" s="195"/>
      <c r="E122" s="195"/>
      <c r="F122" s="195"/>
      <c r="G122" s="195"/>
      <c r="H122" s="195"/>
      <c r="I122" s="195"/>
      <c r="J122" s="195"/>
      <c r="K122" s="195"/>
      <c r="L122" s="119">
        <v>501.56</v>
      </c>
      <c r="M122" s="120"/>
      <c r="N122" s="121"/>
      <c r="P122" s="59"/>
      <c r="Q122" s="59"/>
      <c r="R122" s="59"/>
      <c r="S122" s="59"/>
      <c r="T122" s="59"/>
      <c r="U122" s="59"/>
      <c r="V122" s="88"/>
      <c r="W122" s="94"/>
      <c r="X122" s="59"/>
      <c r="Y122" s="59"/>
      <c r="Z122" s="59"/>
      <c r="AA122" s="94"/>
      <c r="AB122" s="59"/>
      <c r="AC122" s="94"/>
      <c r="AD122" s="62" t="s">
        <v>232</v>
      </c>
      <c r="AE122" s="59"/>
      <c r="AF122" s="59"/>
      <c r="AG122" s="59"/>
      <c r="AH122" s="59"/>
      <c r="AI122" s="59"/>
      <c r="AJ122" s="59"/>
    </row>
    <row r="123" spans="1:36" ht="12" x14ac:dyDescent="0.2">
      <c r="A123" s="118"/>
      <c r="B123" s="96"/>
      <c r="C123" s="195" t="s">
        <v>233</v>
      </c>
      <c r="D123" s="195"/>
      <c r="E123" s="195"/>
      <c r="F123" s="195"/>
      <c r="G123" s="195"/>
      <c r="H123" s="195"/>
      <c r="I123" s="195"/>
      <c r="J123" s="195"/>
      <c r="K123" s="195"/>
      <c r="L123" s="119">
        <v>885.33</v>
      </c>
      <c r="M123" s="120"/>
      <c r="N123" s="121"/>
      <c r="P123" s="59"/>
      <c r="Q123" s="59"/>
      <c r="R123" s="59"/>
      <c r="S123" s="59"/>
      <c r="T123" s="59"/>
      <c r="U123" s="59"/>
      <c r="V123" s="88"/>
      <c r="W123" s="94"/>
      <c r="X123" s="59"/>
      <c r="Y123" s="59"/>
      <c r="Z123" s="59"/>
      <c r="AA123" s="94"/>
      <c r="AB123" s="59"/>
      <c r="AC123" s="94"/>
      <c r="AD123" s="62" t="s">
        <v>233</v>
      </c>
      <c r="AE123" s="59"/>
      <c r="AF123" s="59"/>
      <c r="AG123" s="59"/>
      <c r="AH123" s="59"/>
      <c r="AI123" s="59"/>
      <c r="AJ123" s="59"/>
    </row>
    <row r="124" spans="1:36" ht="12" x14ac:dyDescent="0.2">
      <c r="A124" s="118"/>
      <c r="B124" s="96"/>
      <c r="C124" s="195" t="s">
        <v>234</v>
      </c>
      <c r="D124" s="195"/>
      <c r="E124" s="195"/>
      <c r="F124" s="195"/>
      <c r="G124" s="195"/>
      <c r="H124" s="195"/>
      <c r="I124" s="195"/>
      <c r="J124" s="195"/>
      <c r="K124" s="195"/>
      <c r="L124" s="119">
        <v>102.79</v>
      </c>
      <c r="M124" s="120"/>
      <c r="N124" s="121"/>
      <c r="P124" s="59"/>
      <c r="Q124" s="59"/>
      <c r="R124" s="59"/>
      <c r="S124" s="59"/>
      <c r="T124" s="59"/>
      <c r="U124" s="59"/>
      <c r="V124" s="88"/>
      <c r="W124" s="94"/>
      <c r="X124" s="59"/>
      <c r="Y124" s="59"/>
      <c r="Z124" s="59"/>
      <c r="AA124" s="94"/>
      <c r="AB124" s="59"/>
      <c r="AC124" s="94"/>
      <c r="AD124" s="62" t="s">
        <v>234</v>
      </c>
      <c r="AE124" s="59"/>
      <c r="AF124" s="59"/>
      <c r="AG124" s="59"/>
      <c r="AH124" s="59"/>
      <c r="AI124" s="59"/>
      <c r="AJ124" s="59"/>
    </row>
    <row r="125" spans="1:36" ht="12" x14ac:dyDescent="0.2">
      <c r="A125" s="118"/>
      <c r="B125" s="96"/>
      <c r="C125" s="195" t="s">
        <v>235</v>
      </c>
      <c r="D125" s="195"/>
      <c r="E125" s="195"/>
      <c r="F125" s="195"/>
      <c r="G125" s="195"/>
      <c r="H125" s="195"/>
      <c r="I125" s="195"/>
      <c r="J125" s="195"/>
      <c r="K125" s="195"/>
      <c r="L125" s="119">
        <v>1059.76</v>
      </c>
      <c r="M125" s="120"/>
      <c r="N125" s="121"/>
      <c r="P125" s="59"/>
      <c r="Q125" s="59"/>
      <c r="R125" s="59"/>
      <c r="S125" s="59"/>
      <c r="T125" s="59"/>
      <c r="U125" s="59"/>
      <c r="V125" s="88"/>
      <c r="W125" s="94"/>
      <c r="X125" s="59"/>
      <c r="Y125" s="59"/>
      <c r="Z125" s="59"/>
      <c r="AA125" s="94"/>
      <c r="AB125" s="59"/>
      <c r="AC125" s="94"/>
      <c r="AD125" s="62" t="s">
        <v>235</v>
      </c>
      <c r="AE125" s="59"/>
      <c r="AF125" s="59"/>
      <c r="AG125" s="59"/>
      <c r="AH125" s="59"/>
      <c r="AI125" s="59"/>
      <c r="AJ125" s="59"/>
    </row>
    <row r="126" spans="1:36" ht="12" x14ac:dyDescent="0.2">
      <c r="A126" s="118"/>
      <c r="B126" s="96"/>
      <c r="C126" s="195" t="s">
        <v>236</v>
      </c>
      <c r="D126" s="195"/>
      <c r="E126" s="195"/>
      <c r="F126" s="195"/>
      <c r="G126" s="195"/>
      <c r="H126" s="195"/>
      <c r="I126" s="195"/>
      <c r="J126" s="195"/>
      <c r="K126" s="195"/>
      <c r="L126" s="119">
        <v>2205.0500000000002</v>
      </c>
      <c r="M126" s="120"/>
      <c r="N126" s="121"/>
      <c r="P126" s="59"/>
      <c r="Q126" s="59"/>
      <c r="R126" s="59"/>
      <c r="S126" s="59"/>
      <c r="T126" s="59"/>
      <c r="U126" s="59"/>
      <c r="V126" s="88"/>
      <c r="W126" s="94"/>
      <c r="X126" s="59"/>
      <c r="Y126" s="59"/>
      <c r="Z126" s="59"/>
      <c r="AA126" s="94"/>
      <c r="AB126" s="59"/>
      <c r="AC126" s="94"/>
      <c r="AD126" s="62" t="s">
        <v>236</v>
      </c>
      <c r="AE126" s="59"/>
      <c r="AF126" s="59"/>
      <c r="AG126" s="59"/>
      <c r="AH126" s="59"/>
      <c r="AI126" s="59"/>
      <c r="AJ126" s="59"/>
    </row>
    <row r="127" spans="1:36" ht="12" x14ac:dyDescent="0.2">
      <c r="A127" s="118"/>
      <c r="B127" s="96"/>
      <c r="C127" s="195" t="s">
        <v>231</v>
      </c>
      <c r="D127" s="195"/>
      <c r="E127" s="195"/>
      <c r="F127" s="195"/>
      <c r="G127" s="195"/>
      <c r="H127" s="195"/>
      <c r="I127" s="195"/>
      <c r="J127" s="195"/>
      <c r="K127" s="195"/>
      <c r="L127" s="119"/>
      <c r="M127" s="120"/>
      <c r="N127" s="121"/>
      <c r="P127" s="59"/>
      <c r="Q127" s="59"/>
      <c r="R127" s="59"/>
      <c r="S127" s="59"/>
      <c r="T127" s="59"/>
      <c r="U127" s="59"/>
      <c r="V127" s="88"/>
      <c r="W127" s="94"/>
      <c r="X127" s="59"/>
      <c r="Y127" s="59"/>
      <c r="Z127" s="59"/>
      <c r="AA127" s="94"/>
      <c r="AB127" s="59"/>
      <c r="AC127" s="94"/>
      <c r="AD127" s="62" t="s">
        <v>231</v>
      </c>
      <c r="AE127" s="59"/>
      <c r="AF127" s="59"/>
      <c r="AG127" s="59"/>
      <c r="AH127" s="59"/>
      <c r="AI127" s="59"/>
      <c r="AJ127" s="59"/>
    </row>
    <row r="128" spans="1:36" ht="12" x14ac:dyDescent="0.2">
      <c r="A128" s="118"/>
      <c r="B128" s="96"/>
      <c r="C128" s="195" t="s">
        <v>237</v>
      </c>
      <c r="D128" s="195"/>
      <c r="E128" s="195"/>
      <c r="F128" s="195"/>
      <c r="G128" s="195"/>
      <c r="H128" s="195"/>
      <c r="I128" s="195"/>
      <c r="J128" s="195"/>
      <c r="K128" s="195"/>
      <c r="L128" s="119">
        <v>428.21</v>
      </c>
      <c r="M128" s="120"/>
      <c r="N128" s="121"/>
      <c r="P128" s="59"/>
      <c r="Q128" s="59"/>
      <c r="R128" s="59"/>
      <c r="S128" s="59"/>
      <c r="T128" s="59"/>
      <c r="U128" s="59"/>
      <c r="V128" s="88"/>
      <c r="W128" s="94"/>
      <c r="X128" s="59"/>
      <c r="Y128" s="59"/>
      <c r="Z128" s="59"/>
      <c r="AA128" s="94"/>
      <c r="AB128" s="59"/>
      <c r="AC128" s="94"/>
      <c r="AD128" s="62" t="s">
        <v>237</v>
      </c>
      <c r="AE128" s="59"/>
      <c r="AF128" s="59"/>
      <c r="AG128" s="59"/>
      <c r="AH128" s="59"/>
      <c r="AI128" s="59"/>
      <c r="AJ128" s="59"/>
    </row>
    <row r="129" spans="1:36" ht="12" x14ac:dyDescent="0.2">
      <c r="A129" s="118"/>
      <c r="B129" s="96"/>
      <c r="C129" s="195" t="s">
        <v>238</v>
      </c>
      <c r="D129" s="195"/>
      <c r="E129" s="195"/>
      <c r="F129" s="195"/>
      <c r="G129" s="195"/>
      <c r="H129" s="195"/>
      <c r="I129" s="195"/>
      <c r="J129" s="195"/>
      <c r="K129" s="195"/>
      <c r="L129" s="119">
        <v>851.04</v>
      </c>
      <c r="M129" s="120"/>
      <c r="N129" s="121"/>
      <c r="P129" s="59"/>
      <c r="Q129" s="59"/>
      <c r="R129" s="59"/>
      <c r="S129" s="59"/>
      <c r="T129" s="59"/>
      <c r="U129" s="59"/>
      <c r="V129" s="88"/>
      <c r="W129" s="94"/>
      <c r="X129" s="59"/>
      <c r="Y129" s="59"/>
      <c r="Z129" s="59"/>
      <c r="AA129" s="94"/>
      <c r="AB129" s="59"/>
      <c r="AC129" s="94"/>
      <c r="AD129" s="62" t="s">
        <v>238</v>
      </c>
      <c r="AE129" s="59"/>
      <c r="AF129" s="59"/>
      <c r="AG129" s="59"/>
      <c r="AH129" s="59"/>
      <c r="AI129" s="59"/>
      <c r="AJ129" s="59"/>
    </row>
    <row r="130" spans="1:36" ht="12" x14ac:dyDescent="0.2">
      <c r="A130" s="118"/>
      <c r="B130" s="96"/>
      <c r="C130" s="195" t="s">
        <v>239</v>
      </c>
      <c r="D130" s="195"/>
      <c r="E130" s="195"/>
      <c r="F130" s="195"/>
      <c r="G130" s="195"/>
      <c r="H130" s="195"/>
      <c r="I130" s="195"/>
      <c r="J130" s="195"/>
      <c r="K130" s="195"/>
      <c r="L130" s="119">
        <v>99.55</v>
      </c>
      <c r="M130" s="120"/>
      <c r="N130" s="121"/>
      <c r="P130" s="59"/>
      <c r="Q130" s="59"/>
      <c r="R130" s="59"/>
      <c r="S130" s="59"/>
      <c r="T130" s="59"/>
      <c r="U130" s="59"/>
      <c r="V130" s="88"/>
      <c r="W130" s="94"/>
      <c r="X130" s="59"/>
      <c r="Y130" s="59"/>
      <c r="Z130" s="59"/>
      <c r="AA130" s="94"/>
      <c r="AB130" s="59"/>
      <c r="AC130" s="94"/>
      <c r="AD130" s="62" t="s">
        <v>239</v>
      </c>
      <c r="AE130" s="59"/>
      <c r="AF130" s="59"/>
      <c r="AG130" s="59"/>
      <c r="AH130" s="59"/>
      <c r="AI130" s="59"/>
      <c r="AJ130" s="59"/>
    </row>
    <row r="131" spans="1:36" ht="12" x14ac:dyDescent="0.2">
      <c r="A131" s="118"/>
      <c r="B131" s="96"/>
      <c r="C131" s="195" t="s">
        <v>240</v>
      </c>
      <c r="D131" s="195"/>
      <c r="E131" s="195"/>
      <c r="F131" s="195"/>
      <c r="G131" s="195"/>
      <c r="H131" s="195"/>
      <c r="I131" s="195"/>
      <c r="J131" s="195"/>
      <c r="K131" s="195"/>
      <c r="L131" s="119">
        <v>87.22</v>
      </c>
      <c r="M131" s="120"/>
      <c r="N131" s="121"/>
      <c r="P131" s="59"/>
      <c r="Q131" s="59"/>
      <c r="R131" s="59"/>
      <c r="S131" s="59"/>
      <c r="T131" s="59"/>
      <c r="U131" s="59"/>
      <c r="V131" s="88"/>
      <c r="W131" s="94"/>
      <c r="X131" s="59"/>
      <c r="Y131" s="59"/>
      <c r="Z131" s="59"/>
      <c r="AA131" s="94"/>
      <c r="AB131" s="59"/>
      <c r="AC131" s="94"/>
      <c r="AD131" s="62" t="s">
        <v>240</v>
      </c>
      <c r="AE131" s="59"/>
      <c r="AF131" s="59"/>
      <c r="AG131" s="59"/>
      <c r="AH131" s="59"/>
      <c r="AI131" s="59"/>
      <c r="AJ131" s="59"/>
    </row>
    <row r="132" spans="1:36" ht="12" x14ac:dyDescent="0.2">
      <c r="A132" s="118"/>
      <c r="B132" s="96"/>
      <c r="C132" s="195" t="s">
        <v>241</v>
      </c>
      <c r="D132" s="195"/>
      <c r="E132" s="195"/>
      <c r="F132" s="195"/>
      <c r="G132" s="195"/>
      <c r="H132" s="195"/>
      <c r="I132" s="195"/>
      <c r="J132" s="195"/>
      <c r="K132" s="195"/>
      <c r="L132" s="119">
        <v>534.66999999999996</v>
      </c>
      <c r="M132" s="120"/>
      <c r="N132" s="121"/>
      <c r="P132" s="59"/>
      <c r="Q132" s="59"/>
      <c r="R132" s="59"/>
      <c r="S132" s="59"/>
      <c r="T132" s="59"/>
      <c r="U132" s="59"/>
      <c r="V132" s="88"/>
      <c r="W132" s="94"/>
      <c r="X132" s="59"/>
      <c r="Y132" s="59"/>
      <c r="Z132" s="59"/>
      <c r="AA132" s="94"/>
      <c r="AB132" s="59"/>
      <c r="AC132" s="94"/>
      <c r="AD132" s="62" t="s">
        <v>241</v>
      </c>
      <c r="AE132" s="59"/>
      <c r="AF132" s="59"/>
      <c r="AG132" s="59"/>
      <c r="AH132" s="59"/>
      <c r="AI132" s="59"/>
      <c r="AJ132" s="59"/>
    </row>
    <row r="133" spans="1:36" ht="12" x14ac:dyDescent="0.2">
      <c r="A133" s="118"/>
      <c r="B133" s="96"/>
      <c r="C133" s="195" t="s">
        <v>242</v>
      </c>
      <c r="D133" s="195"/>
      <c r="E133" s="195"/>
      <c r="F133" s="195"/>
      <c r="G133" s="195"/>
      <c r="H133" s="195"/>
      <c r="I133" s="195"/>
      <c r="J133" s="195"/>
      <c r="K133" s="195"/>
      <c r="L133" s="119">
        <v>303.91000000000003</v>
      </c>
      <c r="M133" s="120"/>
      <c r="N133" s="121"/>
      <c r="P133" s="59"/>
      <c r="Q133" s="59"/>
      <c r="R133" s="59"/>
      <c r="S133" s="59"/>
      <c r="T133" s="59"/>
      <c r="U133" s="59"/>
      <c r="V133" s="88"/>
      <c r="W133" s="94"/>
      <c r="X133" s="59"/>
      <c r="Y133" s="59"/>
      <c r="Z133" s="59"/>
      <c r="AA133" s="94"/>
      <c r="AB133" s="59"/>
      <c r="AC133" s="94"/>
      <c r="AD133" s="62" t="s">
        <v>242</v>
      </c>
      <c r="AE133" s="59"/>
      <c r="AF133" s="59"/>
      <c r="AG133" s="59"/>
      <c r="AH133" s="59"/>
      <c r="AI133" s="59"/>
      <c r="AJ133" s="59"/>
    </row>
    <row r="134" spans="1:36" ht="12" x14ac:dyDescent="0.2">
      <c r="A134" s="118"/>
      <c r="B134" s="96"/>
      <c r="C134" s="195" t="s">
        <v>243</v>
      </c>
      <c r="D134" s="195"/>
      <c r="E134" s="195"/>
      <c r="F134" s="195"/>
      <c r="G134" s="195"/>
      <c r="H134" s="195"/>
      <c r="I134" s="195"/>
      <c r="J134" s="195"/>
      <c r="K134" s="195"/>
      <c r="L134" s="119">
        <v>1193.53</v>
      </c>
      <c r="M134" s="120"/>
      <c r="N134" s="121"/>
      <c r="P134" s="59"/>
      <c r="Q134" s="59"/>
      <c r="R134" s="59"/>
      <c r="S134" s="59"/>
      <c r="T134" s="59"/>
      <c r="U134" s="59"/>
      <c r="V134" s="88"/>
      <c r="W134" s="94"/>
      <c r="X134" s="59"/>
      <c r="Y134" s="59"/>
      <c r="Z134" s="59"/>
      <c r="AA134" s="94"/>
      <c r="AB134" s="59"/>
      <c r="AC134" s="94"/>
      <c r="AD134" s="62" t="s">
        <v>243</v>
      </c>
      <c r="AE134" s="59"/>
      <c r="AF134" s="59"/>
      <c r="AG134" s="59"/>
      <c r="AH134" s="59"/>
      <c r="AI134" s="59"/>
      <c r="AJ134" s="59"/>
    </row>
    <row r="135" spans="1:36" ht="12" x14ac:dyDescent="0.2">
      <c r="A135" s="118"/>
      <c r="B135" s="96"/>
      <c r="C135" s="195" t="s">
        <v>231</v>
      </c>
      <c r="D135" s="195"/>
      <c r="E135" s="195"/>
      <c r="F135" s="195"/>
      <c r="G135" s="195"/>
      <c r="H135" s="195"/>
      <c r="I135" s="195"/>
      <c r="J135" s="195"/>
      <c r="K135" s="195"/>
      <c r="L135" s="119"/>
      <c r="M135" s="120"/>
      <c r="N135" s="121"/>
      <c r="P135" s="59"/>
      <c r="Q135" s="59"/>
      <c r="R135" s="59"/>
      <c r="S135" s="59"/>
      <c r="T135" s="59"/>
      <c r="U135" s="59"/>
      <c r="V135" s="88"/>
      <c r="W135" s="94"/>
      <c r="X135" s="59"/>
      <c r="Y135" s="59"/>
      <c r="Z135" s="59"/>
      <c r="AA135" s="94"/>
      <c r="AB135" s="59"/>
      <c r="AC135" s="94"/>
      <c r="AD135" s="62" t="s">
        <v>231</v>
      </c>
      <c r="AE135" s="59"/>
      <c r="AF135" s="59"/>
      <c r="AG135" s="59"/>
      <c r="AH135" s="59"/>
      <c r="AI135" s="59"/>
      <c r="AJ135" s="59"/>
    </row>
    <row r="136" spans="1:36" ht="12" x14ac:dyDescent="0.2">
      <c r="A136" s="118"/>
      <c r="B136" s="96"/>
      <c r="C136" s="195" t="s">
        <v>237</v>
      </c>
      <c r="D136" s="195"/>
      <c r="E136" s="195"/>
      <c r="F136" s="195"/>
      <c r="G136" s="195"/>
      <c r="H136" s="195"/>
      <c r="I136" s="195"/>
      <c r="J136" s="195"/>
      <c r="K136" s="195"/>
      <c r="L136" s="119">
        <v>73.349999999999994</v>
      </c>
      <c r="M136" s="120"/>
      <c r="N136" s="121"/>
      <c r="P136" s="59"/>
      <c r="Q136" s="59"/>
      <c r="R136" s="59"/>
      <c r="S136" s="59"/>
      <c r="T136" s="59"/>
      <c r="U136" s="59"/>
      <c r="V136" s="88"/>
      <c r="W136" s="94"/>
      <c r="X136" s="59"/>
      <c r="Y136" s="59"/>
      <c r="Z136" s="59"/>
      <c r="AA136" s="94"/>
      <c r="AB136" s="59"/>
      <c r="AC136" s="94"/>
      <c r="AD136" s="62" t="s">
        <v>237</v>
      </c>
      <c r="AE136" s="59"/>
      <c r="AF136" s="59"/>
      <c r="AG136" s="59"/>
      <c r="AH136" s="59"/>
      <c r="AI136" s="59"/>
      <c r="AJ136" s="59"/>
    </row>
    <row r="137" spans="1:36" ht="12" x14ac:dyDescent="0.2">
      <c r="A137" s="118"/>
      <c r="B137" s="96"/>
      <c r="C137" s="195" t="s">
        <v>238</v>
      </c>
      <c r="D137" s="195"/>
      <c r="E137" s="195"/>
      <c r="F137" s="195"/>
      <c r="G137" s="195"/>
      <c r="H137" s="195"/>
      <c r="I137" s="195"/>
      <c r="J137" s="195"/>
      <c r="K137" s="195"/>
      <c r="L137" s="119">
        <v>34.29</v>
      </c>
      <c r="M137" s="120"/>
      <c r="N137" s="121"/>
      <c r="P137" s="59"/>
      <c r="Q137" s="59"/>
      <c r="R137" s="59"/>
      <c r="S137" s="59"/>
      <c r="T137" s="59"/>
      <c r="U137" s="59"/>
      <c r="V137" s="88"/>
      <c r="W137" s="94"/>
      <c r="X137" s="59"/>
      <c r="Y137" s="59"/>
      <c r="Z137" s="59"/>
      <c r="AA137" s="94"/>
      <c r="AB137" s="59"/>
      <c r="AC137" s="94"/>
      <c r="AD137" s="62" t="s">
        <v>238</v>
      </c>
      <c r="AE137" s="59"/>
      <c r="AF137" s="59"/>
      <c r="AG137" s="59"/>
      <c r="AH137" s="59"/>
      <c r="AI137" s="59"/>
      <c r="AJ137" s="59"/>
    </row>
    <row r="138" spans="1:36" ht="12" x14ac:dyDescent="0.2">
      <c r="A138" s="118"/>
      <c r="B138" s="96"/>
      <c r="C138" s="195" t="s">
        <v>239</v>
      </c>
      <c r="D138" s="195"/>
      <c r="E138" s="195"/>
      <c r="F138" s="195"/>
      <c r="G138" s="195"/>
      <c r="H138" s="195"/>
      <c r="I138" s="195"/>
      <c r="J138" s="195"/>
      <c r="K138" s="195"/>
      <c r="L138" s="119">
        <v>3.24</v>
      </c>
      <c r="M138" s="120"/>
      <c r="N138" s="121"/>
      <c r="P138" s="59"/>
      <c r="Q138" s="59"/>
      <c r="R138" s="59"/>
      <c r="S138" s="59"/>
      <c r="T138" s="59"/>
      <c r="U138" s="59"/>
      <c r="V138" s="88"/>
      <c r="W138" s="94"/>
      <c r="X138" s="59"/>
      <c r="Y138" s="59"/>
      <c r="Z138" s="59"/>
      <c r="AA138" s="94"/>
      <c r="AB138" s="59"/>
      <c r="AC138" s="94"/>
      <c r="AD138" s="62" t="s">
        <v>239</v>
      </c>
      <c r="AE138" s="59"/>
      <c r="AF138" s="59"/>
      <c r="AG138" s="59"/>
      <c r="AH138" s="59"/>
      <c r="AI138" s="59"/>
      <c r="AJ138" s="59"/>
    </row>
    <row r="139" spans="1:36" ht="12" x14ac:dyDescent="0.2">
      <c r="A139" s="118"/>
      <c r="B139" s="96"/>
      <c r="C139" s="195" t="s">
        <v>240</v>
      </c>
      <c r="D139" s="195"/>
      <c r="E139" s="195"/>
      <c r="F139" s="195"/>
      <c r="G139" s="195"/>
      <c r="H139" s="195"/>
      <c r="I139" s="195"/>
      <c r="J139" s="195"/>
      <c r="K139" s="195"/>
      <c r="L139" s="119">
        <v>972.54</v>
      </c>
      <c r="M139" s="120"/>
      <c r="N139" s="121"/>
      <c r="P139" s="59"/>
      <c r="Q139" s="59"/>
      <c r="R139" s="59"/>
      <c r="S139" s="59"/>
      <c r="T139" s="59"/>
      <c r="U139" s="59"/>
      <c r="V139" s="88"/>
      <c r="W139" s="94"/>
      <c r="X139" s="59"/>
      <c r="Y139" s="59"/>
      <c r="Z139" s="59"/>
      <c r="AA139" s="94"/>
      <c r="AB139" s="59"/>
      <c r="AC139" s="94"/>
      <c r="AD139" s="62" t="s">
        <v>240</v>
      </c>
      <c r="AE139" s="59"/>
      <c r="AF139" s="59"/>
      <c r="AG139" s="59"/>
      <c r="AH139" s="59"/>
      <c r="AI139" s="59"/>
      <c r="AJ139" s="59"/>
    </row>
    <row r="140" spans="1:36" ht="12" x14ac:dyDescent="0.2">
      <c r="A140" s="118"/>
      <c r="B140" s="96"/>
      <c r="C140" s="195" t="s">
        <v>241</v>
      </c>
      <c r="D140" s="195"/>
      <c r="E140" s="195"/>
      <c r="F140" s="195"/>
      <c r="G140" s="195"/>
      <c r="H140" s="195"/>
      <c r="I140" s="195"/>
      <c r="J140" s="195"/>
      <c r="K140" s="195"/>
      <c r="L140" s="119">
        <v>74.290000000000006</v>
      </c>
      <c r="M140" s="120"/>
      <c r="N140" s="121"/>
      <c r="P140" s="59"/>
      <c r="Q140" s="59"/>
      <c r="R140" s="59"/>
      <c r="S140" s="59"/>
      <c r="T140" s="59"/>
      <c r="U140" s="59"/>
      <c r="V140" s="88"/>
      <c r="W140" s="94"/>
      <c r="X140" s="59"/>
      <c r="Y140" s="59"/>
      <c r="Z140" s="59"/>
      <c r="AA140" s="94"/>
      <c r="AB140" s="59"/>
      <c r="AC140" s="94"/>
      <c r="AD140" s="62" t="s">
        <v>241</v>
      </c>
      <c r="AE140" s="59"/>
      <c r="AF140" s="59"/>
      <c r="AG140" s="59"/>
      <c r="AH140" s="59"/>
      <c r="AI140" s="59"/>
      <c r="AJ140" s="59"/>
    </row>
    <row r="141" spans="1:36" ht="12" x14ac:dyDescent="0.2">
      <c r="A141" s="118"/>
      <c r="B141" s="96"/>
      <c r="C141" s="195" t="s">
        <v>242</v>
      </c>
      <c r="D141" s="195"/>
      <c r="E141" s="195"/>
      <c r="F141" s="195"/>
      <c r="G141" s="195"/>
      <c r="H141" s="195"/>
      <c r="I141" s="195"/>
      <c r="J141" s="195"/>
      <c r="K141" s="195"/>
      <c r="L141" s="119">
        <v>39.06</v>
      </c>
      <c r="M141" s="120"/>
      <c r="N141" s="121"/>
      <c r="P141" s="59"/>
      <c r="Q141" s="59"/>
      <c r="R141" s="59"/>
      <c r="S141" s="59"/>
      <c r="T141" s="59"/>
      <c r="U141" s="59"/>
      <c r="V141" s="88"/>
      <c r="W141" s="94"/>
      <c r="X141" s="59"/>
      <c r="Y141" s="59"/>
      <c r="Z141" s="59"/>
      <c r="AA141" s="94"/>
      <c r="AB141" s="59"/>
      <c r="AC141" s="94"/>
      <c r="AD141" s="62" t="s">
        <v>242</v>
      </c>
      <c r="AE141" s="59"/>
      <c r="AF141" s="59"/>
      <c r="AG141" s="59"/>
      <c r="AH141" s="59"/>
      <c r="AI141" s="59"/>
      <c r="AJ141" s="59"/>
    </row>
    <row r="142" spans="1:36" ht="12" x14ac:dyDescent="0.2">
      <c r="A142" s="118"/>
      <c r="B142" s="96"/>
      <c r="C142" s="195" t="s">
        <v>244</v>
      </c>
      <c r="D142" s="195"/>
      <c r="E142" s="195"/>
      <c r="F142" s="195"/>
      <c r="G142" s="195"/>
      <c r="H142" s="195"/>
      <c r="I142" s="195"/>
      <c r="J142" s="195"/>
      <c r="K142" s="195"/>
      <c r="L142" s="119">
        <v>604.35</v>
      </c>
      <c r="M142" s="120"/>
      <c r="N142" s="121"/>
      <c r="P142" s="59"/>
      <c r="Q142" s="59"/>
      <c r="R142" s="59"/>
      <c r="S142" s="59"/>
      <c r="T142" s="59"/>
      <c r="U142" s="59"/>
      <c r="V142" s="88"/>
      <c r="W142" s="94"/>
      <c r="X142" s="59"/>
      <c r="Y142" s="59"/>
      <c r="Z142" s="59"/>
      <c r="AA142" s="94"/>
      <c r="AB142" s="59"/>
      <c r="AC142" s="94"/>
      <c r="AD142" s="62" t="s">
        <v>244</v>
      </c>
      <c r="AE142" s="59"/>
      <c r="AF142" s="59"/>
      <c r="AG142" s="59"/>
      <c r="AH142" s="59"/>
      <c r="AI142" s="59"/>
      <c r="AJ142" s="59"/>
    </row>
    <row r="143" spans="1:36" ht="12" x14ac:dyDescent="0.2">
      <c r="A143" s="118"/>
      <c r="B143" s="96"/>
      <c r="C143" s="195" t="s">
        <v>245</v>
      </c>
      <c r="D143" s="195"/>
      <c r="E143" s="195"/>
      <c r="F143" s="195"/>
      <c r="G143" s="195"/>
      <c r="H143" s="195"/>
      <c r="I143" s="195"/>
      <c r="J143" s="195"/>
      <c r="K143" s="195"/>
      <c r="L143" s="119">
        <v>608.96</v>
      </c>
      <c r="M143" s="120"/>
      <c r="N143" s="121"/>
      <c r="P143" s="59"/>
      <c r="Q143" s="59"/>
      <c r="R143" s="59"/>
      <c r="S143" s="59"/>
      <c r="T143" s="59"/>
      <c r="U143" s="59"/>
      <c r="V143" s="88"/>
      <c r="W143" s="94"/>
      <c r="X143" s="59"/>
      <c r="Y143" s="59"/>
      <c r="Z143" s="59"/>
      <c r="AA143" s="94"/>
      <c r="AB143" s="59"/>
      <c r="AC143" s="94"/>
      <c r="AD143" s="62" t="s">
        <v>245</v>
      </c>
      <c r="AE143" s="59"/>
      <c r="AF143" s="59"/>
      <c r="AG143" s="59"/>
      <c r="AH143" s="59"/>
      <c r="AI143" s="59"/>
      <c r="AJ143" s="59"/>
    </row>
    <row r="144" spans="1:36" ht="12" x14ac:dyDescent="0.2">
      <c r="A144" s="118"/>
      <c r="B144" s="96"/>
      <c r="C144" s="195" t="s">
        <v>246</v>
      </c>
      <c r="D144" s="195"/>
      <c r="E144" s="195"/>
      <c r="F144" s="195"/>
      <c r="G144" s="195"/>
      <c r="H144" s="195"/>
      <c r="I144" s="195"/>
      <c r="J144" s="195"/>
      <c r="K144" s="195"/>
      <c r="L144" s="119">
        <v>342.97</v>
      </c>
      <c r="M144" s="120"/>
      <c r="N144" s="121"/>
      <c r="P144" s="59"/>
      <c r="Q144" s="59"/>
      <c r="R144" s="59"/>
      <c r="S144" s="59"/>
      <c r="T144" s="59"/>
      <c r="U144" s="59"/>
      <c r="V144" s="88"/>
      <c r="W144" s="94"/>
      <c r="X144" s="59"/>
      <c r="Y144" s="59"/>
      <c r="Z144" s="59"/>
      <c r="AA144" s="94"/>
      <c r="AB144" s="59"/>
      <c r="AC144" s="94"/>
      <c r="AD144" s="62" t="s">
        <v>246</v>
      </c>
      <c r="AE144" s="59"/>
      <c r="AF144" s="59"/>
      <c r="AG144" s="59"/>
      <c r="AH144" s="59"/>
      <c r="AI144" s="59"/>
      <c r="AJ144" s="59"/>
    </row>
    <row r="145" spans="1:36" ht="12" x14ac:dyDescent="0.2">
      <c r="A145" s="118"/>
      <c r="B145" s="112"/>
      <c r="C145" s="196" t="s">
        <v>247</v>
      </c>
      <c r="D145" s="196"/>
      <c r="E145" s="196"/>
      <c r="F145" s="196"/>
      <c r="G145" s="196"/>
      <c r="H145" s="196"/>
      <c r="I145" s="196"/>
      <c r="J145" s="196"/>
      <c r="K145" s="196"/>
      <c r="L145" s="122">
        <v>3398.58</v>
      </c>
      <c r="M145" s="123"/>
      <c r="N145" s="124"/>
      <c r="P145" s="59"/>
      <c r="Q145" s="59"/>
      <c r="R145" s="59"/>
      <c r="S145" s="59"/>
      <c r="T145" s="59"/>
      <c r="U145" s="59"/>
      <c r="V145" s="88"/>
      <c r="W145" s="94"/>
      <c r="X145" s="59"/>
      <c r="Y145" s="59"/>
      <c r="Z145" s="59"/>
      <c r="AA145" s="94"/>
      <c r="AB145" s="59"/>
      <c r="AC145" s="94"/>
      <c r="AD145" s="59"/>
      <c r="AE145" s="94" t="s">
        <v>247</v>
      </c>
      <c r="AF145" s="59"/>
      <c r="AG145" s="59"/>
      <c r="AH145" s="59"/>
      <c r="AI145" s="59"/>
      <c r="AJ145" s="59"/>
    </row>
    <row r="146" spans="1:36" ht="12" x14ac:dyDescent="0.2">
      <c r="A146" s="198" t="s">
        <v>248</v>
      </c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200"/>
      <c r="P146" s="59"/>
      <c r="Q146" s="59"/>
      <c r="R146" s="59"/>
      <c r="S146" s="59"/>
      <c r="T146" s="59"/>
      <c r="U146" s="59"/>
      <c r="V146" s="88" t="s">
        <v>248</v>
      </c>
      <c r="W146" s="94"/>
      <c r="X146" s="59"/>
      <c r="Y146" s="59"/>
      <c r="Z146" s="59"/>
      <c r="AA146" s="94"/>
      <c r="AB146" s="59"/>
      <c r="AC146" s="94"/>
      <c r="AD146" s="59"/>
      <c r="AE146" s="94"/>
      <c r="AF146" s="59"/>
      <c r="AG146" s="59"/>
      <c r="AH146" s="59"/>
      <c r="AI146" s="59"/>
      <c r="AJ146" s="59"/>
    </row>
    <row r="147" spans="1:36" ht="22.5" x14ac:dyDescent="0.2">
      <c r="A147" s="89" t="s">
        <v>249</v>
      </c>
      <c r="B147" s="90" t="s">
        <v>250</v>
      </c>
      <c r="C147" s="197" t="s">
        <v>251</v>
      </c>
      <c r="D147" s="197"/>
      <c r="E147" s="197"/>
      <c r="F147" s="91" t="s">
        <v>252</v>
      </c>
      <c r="G147" s="91"/>
      <c r="H147" s="91"/>
      <c r="I147" s="91" t="s">
        <v>139</v>
      </c>
      <c r="J147" s="92">
        <v>205.26</v>
      </c>
      <c r="K147" s="91" t="s">
        <v>253</v>
      </c>
      <c r="L147" s="92">
        <v>418.73</v>
      </c>
      <c r="M147" s="91"/>
      <c r="N147" s="93"/>
      <c r="P147" s="59"/>
      <c r="Q147" s="59"/>
      <c r="R147" s="59"/>
      <c r="S147" s="59"/>
      <c r="T147" s="59"/>
      <c r="U147" s="59"/>
      <c r="V147" s="88"/>
      <c r="W147" s="94" t="s">
        <v>251</v>
      </c>
      <c r="X147" s="59"/>
      <c r="Y147" s="59"/>
      <c r="Z147" s="59"/>
      <c r="AA147" s="94"/>
      <c r="AB147" s="59"/>
      <c r="AC147" s="94"/>
      <c r="AD147" s="59"/>
      <c r="AE147" s="94"/>
      <c r="AF147" s="59"/>
      <c r="AG147" s="59"/>
      <c r="AH147" s="59"/>
      <c r="AI147" s="59"/>
      <c r="AJ147" s="59"/>
    </row>
    <row r="148" spans="1:36" ht="12" x14ac:dyDescent="0.2">
      <c r="A148" s="103"/>
      <c r="B148" s="104"/>
      <c r="C148" s="67" t="s">
        <v>254</v>
      </c>
      <c r="D148" s="105"/>
      <c r="E148" s="105"/>
      <c r="F148" s="106"/>
      <c r="G148" s="106"/>
      <c r="H148" s="106"/>
      <c r="I148" s="106"/>
      <c r="J148" s="107"/>
      <c r="K148" s="106"/>
      <c r="L148" s="107"/>
      <c r="M148" s="108"/>
      <c r="N148" s="109"/>
      <c r="P148" s="59"/>
      <c r="Q148" s="59"/>
      <c r="R148" s="59"/>
      <c r="S148" s="59"/>
      <c r="T148" s="59"/>
      <c r="U148" s="59"/>
      <c r="V148" s="88"/>
      <c r="W148" s="94"/>
      <c r="X148" s="59"/>
      <c r="Y148" s="59"/>
      <c r="Z148" s="59"/>
      <c r="AA148" s="94"/>
      <c r="AB148" s="59"/>
      <c r="AC148" s="94"/>
      <c r="AD148" s="59"/>
      <c r="AE148" s="94"/>
      <c r="AF148" s="59"/>
      <c r="AG148" s="59"/>
      <c r="AH148" s="59"/>
      <c r="AI148" s="59"/>
      <c r="AJ148" s="59"/>
    </row>
    <row r="149" spans="1:36" ht="12" x14ac:dyDescent="0.2">
      <c r="A149" s="110"/>
      <c r="B149" s="111"/>
      <c r="C149" s="195" t="s">
        <v>255</v>
      </c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201"/>
      <c r="P149" s="59"/>
      <c r="Q149" s="59"/>
      <c r="R149" s="59"/>
      <c r="S149" s="59"/>
      <c r="T149" s="59"/>
      <c r="U149" s="59"/>
      <c r="V149" s="88"/>
      <c r="W149" s="94"/>
      <c r="X149" s="59"/>
      <c r="Y149" s="59"/>
      <c r="Z149" s="59"/>
      <c r="AA149" s="94"/>
      <c r="AB149" s="59"/>
      <c r="AC149" s="94"/>
      <c r="AD149" s="59"/>
      <c r="AE149" s="94"/>
      <c r="AF149" s="62" t="s">
        <v>255</v>
      </c>
      <c r="AG149" s="59"/>
      <c r="AH149" s="59"/>
      <c r="AI149" s="59"/>
      <c r="AJ149" s="59"/>
    </row>
    <row r="150" spans="1:36" ht="12" x14ac:dyDescent="0.2">
      <c r="A150" s="125"/>
      <c r="B150" s="96"/>
      <c r="C150" s="195" t="s">
        <v>256</v>
      </c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201"/>
      <c r="P150" s="59"/>
      <c r="Q150" s="59"/>
      <c r="R150" s="59"/>
      <c r="S150" s="59"/>
      <c r="T150" s="59"/>
      <c r="U150" s="59"/>
      <c r="V150" s="88"/>
      <c r="W150" s="94"/>
      <c r="X150" s="59"/>
      <c r="Y150" s="59"/>
      <c r="Z150" s="59"/>
      <c r="AA150" s="94"/>
      <c r="AB150" s="59"/>
      <c r="AC150" s="94"/>
      <c r="AD150" s="59"/>
      <c r="AE150" s="94"/>
      <c r="AF150" s="59"/>
      <c r="AG150" s="62" t="s">
        <v>256</v>
      </c>
      <c r="AH150" s="59"/>
      <c r="AI150" s="59"/>
      <c r="AJ150" s="59"/>
    </row>
    <row r="151" spans="1:36" ht="22.5" x14ac:dyDescent="0.2">
      <c r="A151" s="89" t="s">
        <v>257</v>
      </c>
      <c r="B151" s="90" t="s">
        <v>250</v>
      </c>
      <c r="C151" s="197" t="s">
        <v>258</v>
      </c>
      <c r="D151" s="197"/>
      <c r="E151" s="197"/>
      <c r="F151" s="91" t="s">
        <v>252</v>
      </c>
      <c r="G151" s="91"/>
      <c r="H151" s="91"/>
      <c r="I151" s="91" t="s">
        <v>139</v>
      </c>
      <c r="J151" s="92">
        <v>125.32</v>
      </c>
      <c r="K151" s="91" t="s">
        <v>253</v>
      </c>
      <c r="L151" s="92">
        <v>255.65</v>
      </c>
      <c r="M151" s="91"/>
      <c r="N151" s="93"/>
      <c r="P151" s="59"/>
      <c r="Q151" s="59"/>
      <c r="R151" s="59"/>
      <c r="S151" s="59"/>
      <c r="T151" s="59"/>
      <c r="U151" s="59"/>
      <c r="V151" s="88"/>
      <c r="W151" s="94" t="s">
        <v>258</v>
      </c>
      <c r="X151" s="59"/>
      <c r="Y151" s="59"/>
      <c r="Z151" s="59"/>
      <c r="AA151" s="94"/>
      <c r="AB151" s="59"/>
      <c r="AC151" s="94"/>
      <c r="AD151" s="59"/>
      <c r="AE151" s="94"/>
      <c r="AF151" s="59"/>
      <c r="AG151" s="59"/>
      <c r="AH151" s="59"/>
      <c r="AI151" s="59"/>
      <c r="AJ151" s="59"/>
    </row>
    <row r="152" spans="1:36" ht="12" x14ac:dyDescent="0.2">
      <c r="A152" s="103"/>
      <c r="B152" s="104"/>
      <c r="C152" s="67" t="s">
        <v>254</v>
      </c>
      <c r="D152" s="105"/>
      <c r="E152" s="105"/>
      <c r="F152" s="106"/>
      <c r="G152" s="106"/>
      <c r="H152" s="106"/>
      <c r="I152" s="106"/>
      <c r="J152" s="107"/>
      <c r="K152" s="106"/>
      <c r="L152" s="107"/>
      <c r="M152" s="108"/>
      <c r="N152" s="109"/>
      <c r="P152" s="59"/>
      <c r="Q152" s="59"/>
      <c r="R152" s="59"/>
      <c r="S152" s="59"/>
      <c r="T152" s="59"/>
      <c r="U152" s="59"/>
      <c r="V152" s="88"/>
      <c r="W152" s="94"/>
      <c r="X152" s="59"/>
      <c r="Y152" s="59"/>
      <c r="Z152" s="59"/>
      <c r="AA152" s="94"/>
      <c r="AB152" s="59"/>
      <c r="AC152" s="94"/>
      <c r="AD152" s="59"/>
      <c r="AE152" s="94"/>
      <c r="AF152" s="59"/>
      <c r="AG152" s="59"/>
      <c r="AH152" s="59"/>
      <c r="AI152" s="59"/>
      <c r="AJ152" s="59"/>
    </row>
    <row r="153" spans="1:36" ht="12" x14ac:dyDescent="0.2">
      <c r="A153" s="110"/>
      <c r="B153" s="111"/>
      <c r="C153" s="195" t="s">
        <v>259</v>
      </c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201"/>
      <c r="P153" s="59"/>
      <c r="Q153" s="59"/>
      <c r="R153" s="59"/>
      <c r="S153" s="59"/>
      <c r="T153" s="59"/>
      <c r="U153" s="59"/>
      <c r="V153" s="88"/>
      <c r="W153" s="94"/>
      <c r="X153" s="59"/>
      <c r="Y153" s="59"/>
      <c r="Z153" s="59"/>
      <c r="AA153" s="94"/>
      <c r="AB153" s="59"/>
      <c r="AC153" s="94"/>
      <c r="AD153" s="59"/>
      <c r="AE153" s="94"/>
      <c r="AF153" s="62" t="s">
        <v>259</v>
      </c>
      <c r="AG153" s="59"/>
      <c r="AH153" s="59"/>
      <c r="AI153" s="59"/>
      <c r="AJ153" s="59"/>
    </row>
    <row r="154" spans="1:36" ht="12" x14ac:dyDescent="0.2">
      <c r="A154" s="125"/>
      <c r="B154" s="96"/>
      <c r="C154" s="195" t="s">
        <v>256</v>
      </c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201"/>
      <c r="P154" s="59"/>
      <c r="Q154" s="59"/>
      <c r="R154" s="59"/>
      <c r="S154" s="59"/>
      <c r="T154" s="59"/>
      <c r="U154" s="59"/>
      <c r="V154" s="88"/>
      <c r="W154" s="94"/>
      <c r="X154" s="59"/>
      <c r="Y154" s="59"/>
      <c r="Z154" s="59"/>
      <c r="AA154" s="94"/>
      <c r="AB154" s="59"/>
      <c r="AC154" s="94"/>
      <c r="AD154" s="59"/>
      <c r="AE154" s="94"/>
      <c r="AF154" s="59"/>
      <c r="AG154" s="62" t="s">
        <v>256</v>
      </c>
      <c r="AH154" s="59"/>
      <c r="AI154" s="59"/>
      <c r="AJ154" s="59"/>
    </row>
    <row r="155" spans="1:36" ht="1.5" customHeight="1" x14ac:dyDescent="0.2">
      <c r="A155" s="106"/>
      <c r="B155" s="104"/>
      <c r="C155" s="104"/>
      <c r="D155" s="104"/>
      <c r="E155" s="104"/>
      <c r="F155" s="106"/>
      <c r="G155" s="106"/>
      <c r="H155" s="106"/>
      <c r="I155" s="106"/>
      <c r="J155" s="112"/>
      <c r="K155" s="106"/>
      <c r="L155" s="112"/>
      <c r="M155" s="97"/>
      <c r="N155" s="112"/>
      <c r="P155" s="59"/>
      <c r="Q155" s="59"/>
      <c r="R155" s="59"/>
      <c r="S155" s="59"/>
      <c r="T155" s="59"/>
      <c r="U155" s="59"/>
      <c r="V155" s="88"/>
      <c r="W155" s="94"/>
      <c r="X155" s="59"/>
      <c r="Y155" s="59"/>
      <c r="Z155" s="59"/>
      <c r="AA155" s="94"/>
      <c r="AB155" s="59"/>
      <c r="AC155" s="94"/>
      <c r="AD155" s="59"/>
      <c r="AE155" s="94"/>
      <c r="AF155" s="59"/>
      <c r="AG155" s="59"/>
      <c r="AH155" s="59"/>
      <c r="AI155" s="59"/>
      <c r="AJ155" s="59"/>
    </row>
    <row r="156" spans="1:36" ht="12" x14ac:dyDescent="0.2">
      <c r="A156" s="113"/>
      <c r="B156" s="114"/>
      <c r="C156" s="197" t="s">
        <v>260</v>
      </c>
      <c r="D156" s="197"/>
      <c r="E156" s="197"/>
      <c r="F156" s="197"/>
      <c r="G156" s="197"/>
      <c r="H156" s="197"/>
      <c r="I156" s="197"/>
      <c r="J156" s="197"/>
      <c r="K156" s="197"/>
      <c r="L156" s="115"/>
      <c r="M156" s="116"/>
      <c r="N156" s="117"/>
      <c r="P156" s="59"/>
      <c r="Q156" s="59"/>
      <c r="R156" s="59"/>
      <c r="S156" s="59"/>
      <c r="T156" s="59"/>
      <c r="U156" s="59"/>
      <c r="V156" s="88"/>
      <c r="W156" s="94"/>
      <c r="X156" s="59"/>
      <c r="Y156" s="59"/>
      <c r="Z156" s="59"/>
      <c r="AA156" s="94"/>
      <c r="AB156" s="59"/>
      <c r="AC156" s="94" t="s">
        <v>260</v>
      </c>
      <c r="AD156" s="59"/>
      <c r="AE156" s="94"/>
      <c r="AF156" s="59"/>
      <c r="AG156" s="59"/>
      <c r="AH156" s="59"/>
      <c r="AI156" s="59"/>
      <c r="AJ156" s="59"/>
    </row>
    <row r="157" spans="1:36" ht="12" x14ac:dyDescent="0.2">
      <c r="A157" s="118"/>
      <c r="B157" s="96"/>
      <c r="C157" s="195" t="s">
        <v>230</v>
      </c>
      <c r="D157" s="195"/>
      <c r="E157" s="195"/>
      <c r="F157" s="195"/>
      <c r="G157" s="195"/>
      <c r="H157" s="195"/>
      <c r="I157" s="195"/>
      <c r="J157" s="195"/>
      <c r="K157" s="195"/>
      <c r="L157" s="119">
        <v>674.38</v>
      </c>
      <c r="M157" s="120"/>
      <c r="N157" s="121"/>
      <c r="P157" s="59"/>
      <c r="Q157" s="59"/>
      <c r="R157" s="59"/>
      <c r="S157" s="59"/>
      <c r="T157" s="59"/>
      <c r="U157" s="59"/>
      <c r="V157" s="88"/>
      <c r="W157" s="94"/>
      <c r="X157" s="59"/>
      <c r="Y157" s="59"/>
      <c r="Z157" s="59"/>
      <c r="AA157" s="94"/>
      <c r="AB157" s="59"/>
      <c r="AC157" s="94"/>
      <c r="AD157" s="62" t="s">
        <v>230</v>
      </c>
      <c r="AE157" s="94"/>
      <c r="AF157" s="59"/>
      <c r="AG157" s="59"/>
      <c r="AH157" s="59"/>
      <c r="AI157" s="59"/>
      <c r="AJ157" s="59"/>
    </row>
    <row r="158" spans="1:36" ht="12" x14ac:dyDescent="0.2">
      <c r="A158" s="118"/>
      <c r="B158" s="96"/>
      <c r="C158" s="195" t="s">
        <v>231</v>
      </c>
      <c r="D158" s="195"/>
      <c r="E158" s="195"/>
      <c r="F158" s="195"/>
      <c r="G158" s="195"/>
      <c r="H158" s="195"/>
      <c r="I158" s="195"/>
      <c r="J158" s="195"/>
      <c r="K158" s="195"/>
      <c r="L158" s="119"/>
      <c r="M158" s="120"/>
      <c r="N158" s="121"/>
      <c r="P158" s="59"/>
      <c r="Q158" s="59"/>
      <c r="R158" s="59"/>
      <c r="S158" s="59"/>
      <c r="T158" s="59"/>
      <c r="U158" s="59"/>
      <c r="V158" s="88"/>
      <c r="W158" s="94"/>
      <c r="X158" s="59"/>
      <c r="Y158" s="59"/>
      <c r="Z158" s="59"/>
      <c r="AA158" s="94"/>
      <c r="AB158" s="59"/>
      <c r="AC158" s="94"/>
      <c r="AD158" s="62" t="s">
        <v>231</v>
      </c>
      <c r="AE158" s="94"/>
      <c r="AF158" s="59"/>
      <c r="AG158" s="59"/>
      <c r="AH158" s="59"/>
      <c r="AI158" s="59"/>
      <c r="AJ158" s="59"/>
    </row>
    <row r="159" spans="1:36" ht="12" x14ac:dyDescent="0.2">
      <c r="A159" s="118"/>
      <c r="B159" s="96"/>
      <c r="C159" s="195" t="s">
        <v>235</v>
      </c>
      <c r="D159" s="195"/>
      <c r="E159" s="195"/>
      <c r="F159" s="195"/>
      <c r="G159" s="195"/>
      <c r="H159" s="195"/>
      <c r="I159" s="195"/>
      <c r="J159" s="195"/>
      <c r="K159" s="195"/>
      <c r="L159" s="119">
        <v>674.38</v>
      </c>
      <c r="M159" s="120"/>
      <c r="N159" s="121"/>
      <c r="P159" s="59"/>
      <c r="Q159" s="59"/>
      <c r="R159" s="59"/>
      <c r="S159" s="59"/>
      <c r="T159" s="59"/>
      <c r="U159" s="59"/>
      <c r="V159" s="88"/>
      <c r="W159" s="94"/>
      <c r="X159" s="59"/>
      <c r="Y159" s="59"/>
      <c r="Z159" s="59"/>
      <c r="AA159" s="94"/>
      <c r="AB159" s="59"/>
      <c r="AC159" s="94"/>
      <c r="AD159" s="62" t="s">
        <v>235</v>
      </c>
      <c r="AE159" s="94"/>
      <c r="AF159" s="59"/>
      <c r="AG159" s="59"/>
      <c r="AH159" s="59"/>
      <c r="AI159" s="59"/>
      <c r="AJ159" s="59"/>
    </row>
    <row r="160" spans="1:36" ht="12" x14ac:dyDescent="0.2">
      <c r="A160" s="118"/>
      <c r="B160" s="96"/>
      <c r="C160" s="195" t="s">
        <v>236</v>
      </c>
      <c r="D160" s="195"/>
      <c r="E160" s="195"/>
      <c r="F160" s="195"/>
      <c r="G160" s="195"/>
      <c r="H160" s="195"/>
      <c r="I160" s="195"/>
      <c r="J160" s="195"/>
      <c r="K160" s="195"/>
      <c r="L160" s="119">
        <v>674.38</v>
      </c>
      <c r="M160" s="120"/>
      <c r="N160" s="121"/>
      <c r="P160" s="59"/>
      <c r="Q160" s="59"/>
      <c r="R160" s="59"/>
      <c r="S160" s="59"/>
      <c r="T160" s="59"/>
      <c r="U160" s="59"/>
      <c r="V160" s="88"/>
      <c r="W160" s="94"/>
      <c r="X160" s="59"/>
      <c r="Y160" s="59"/>
      <c r="Z160" s="59"/>
      <c r="AA160" s="94"/>
      <c r="AB160" s="59"/>
      <c r="AC160" s="94"/>
      <c r="AD160" s="62" t="s">
        <v>236</v>
      </c>
      <c r="AE160" s="94"/>
      <c r="AF160" s="59"/>
      <c r="AG160" s="59"/>
      <c r="AH160" s="59"/>
      <c r="AI160" s="59"/>
      <c r="AJ160" s="59"/>
    </row>
    <row r="161" spans="1:36" ht="12" x14ac:dyDescent="0.2">
      <c r="A161" s="118"/>
      <c r="B161" s="96"/>
      <c r="C161" s="195" t="s">
        <v>231</v>
      </c>
      <c r="D161" s="195"/>
      <c r="E161" s="195"/>
      <c r="F161" s="195"/>
      <c r="G161" s="195"/>
      <c r="H161" s="195"/>
      <c r="I161" s="195"/>
      <c r="J161" s="195"/>
      <c r="K161" s="195"/>
      <c r="L161" s="119"/>
      <c r="M161" s="120"/>
      <c r="N161" s="121"/>
      <c r="P161" s="59"/>
      <c r="Q161" s="59"/>
      <c r="R161" s="59"/>
      <c r="S161" s="59"/>
      <c r="T161" s="59"/>
      <c r="U161" s="59"/>
      <c r="V161" s="88"/>
      <c r="W161" s="94"/>
      <c r="X161" s="59"/>
      <c r="Y161" s="59"/>
      <c r="Z161" s="59"/>
      <c r="AA161" s="94"/>
      <c r="AB161" s="59"/>
      <c r="AC161" s="94"/>
      <c r="AD161" s="62" t="s">
        <v>231</v>
      </c>
      <c r="AE161" s="94"/>
      <c r="AF161" s="59"/>
      <c r="AG161" s="59"/>
      <c r="AH161" s="59"/>
      <c r="AI161" s="59"/>
      <c r="AJ161" s="59"/>
    </row>
    <row r="162" spans="1:36" ht="12" x14ac:dyDescent="0.2">
      <c r="A162" s="118"/>
      <c r="B162" s="96"/>
      <c r="C162" s="195" t="s">
        <v>240</v>
      </c>
      <c r="D162" s="195"/>
      <c r="E162" s="195"/>
      <c r="F162" s="195"/>
      <c r="G162" s="195"/>
      <c r="H162" s="195"/>
      <c r="I162" s="195"/>
      <c r="J162" s="195"/>
      <c r="K162" s="195"/>
      <c r="L162" s="119">
        <v>674.38</v>
      </c>
      <c r="M162" s="120"/>
      <c r="N162" s="121"/>
      <c r="P162" s="59"/>
      <c r="Q162" s="59"/>
      <c r="R162" s="59"/>
      <c r="S162" s="59"/>
      <c r="T162" s="59"/>
      <c r="U162" s="59"/>
      <c r="V162" s="88"/>
      <c r="W162" s="94"/>
      <c r="X162" s="59"/>
      <c r="Y162" s="59"/>
      <c r="Z162" s="59"/>
      <c r="AA162" s="94"/>
      <c r="AB162" s="59"/>
      <c r="AC162" s="94"/>
      <c r="AD162" s="62" t="s">
        <v>240</v>
      </c>
      <c r="AE162" s="94"/>
      <c r="AF162" s="59"/>
      <c r="AG162" s="59"/>
      <c r="AH162" s="59"/>
      <c r="AI162" s="59"/>
      <c r="AJ162" s="59"/>
    </row>
    <row r="163" spans="1:36" ht="12" x14ac:dyDescent="0.2">
      <c r="A163" s="118"/>
      <c r="B163" s="112"/>
      <c r="C163" s="196" t="s">
        <v>261</v>
      </c>
      <c r="D163" s="196"/>
      <c r="E163" s="196"/>
      <c r="F163" s="196"/>
      <c r="G163" s="196"/>
      <c r="H163" s="196"/>
      <c r="I163" s="196"/>
      <c r="J163" s="196"/>
      <c r="K163" s="196"/>
      <c r="L163" s="122">
        <v>674.38</v>
      </c>
      <c r="M163" s="123"/>
      <c r="N163" s="124"/>
      <c r="P163" s="59"/>
      <c r="Q163" s="59"/>
      <c r="R163" s="59"/>
      <c r="S163" s="59"/>
      <c r="T163" s="59"/>
      <c r="U163" s="59"/>
      <c r="V163" s="88"/>
      <c r="W163" s="94"/>
      <c r="X163" s="59"/>
      <c r="Y163" s="59"/>
      <c r="Z163" s="59"/>
      <c r="AA163" s="94"/>
      <c r="AB163" s="59"/>
      <c r="AC163" s="94"/>
      <c r="AD163" s="59"/>
      <c r="AE163" s="94" t="s">
        <v>261</v>
      </c>
      <c r="AF163" s="59"/>
      <c r="AG163" s="59"/>
      <c r="AH163" s="59"/>
      <c r="AI163" s="59"/>
      <c r="AJ163" s="59"/>
    </row>
    <row r="164" spans="1:36" ht="12" x14ac:dyDescent="0.2">
      <c r="A164" s="198" t="s">
        <v>262</v>
      </c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200"/>
      <c r="P164" s="59"/>
      <c r="Q164" s="59"/>
      <c r="R164" s="59"/>
      <c r="S164" s="59"/>
      <c r="T164" s="59"/>
      <c r="U164" s="59"/>
      <c r="V164" s="88" t="s">
        <v>262</v>
      </c>
      <c r="W164" s="94"/>
      <c r="X164" s="59"/>
      <c r="Y164" s="59"/>
      <c r="Z164" s="59"/>
      <c r="AA164" s="94"/>
      <c r="AB164" s="59"/>
      <c r="AC164" s="94"/>
      <c r="AD164" s="59"/>
      <c r="AE164" s="94"/>
      <c r="AF164" s="59"/>
      <c r="AG164" s="59"/>
      <c r="AH164" s="59"/>
      <c r="AI164" s="59"/>
      <c r="AJ164" s="59"/>
    </row>
    <row r="165" spans="1:36" ht="22.5" x14ac:dyDescent="0.2">
      <c r="A165" s="89" t="s">
        <v>263</v>
      </c>
      <c r="B165" s="90" t="s">
        <v>264</v>
      </c>
      <c r="C165" s="197" t="s">
        <v>265</v>
      </c>
      <c r="D165" s="197"/>
      <c r="E165" s="197"/>
      <c r="F165" s="91" t="s">
        <v>252</v>
      </c>
      <c r="G165" s="91"/>
      <c r="H165" s="91"/>
      <c r="I165" s="91" t="s">
        <v>134</v>
      </c>
      <c r="J165" s="92">
        <v>115530.3</v>
      </c>
      <c r="K165" s="91" t="s">
        <v>266</v>
      </c>
      <c r="L165" s="92">
        <v>116916.66</v>
      </c>
      <c r="M165" s="91"/>
      <c r="N165" s="93"/>
      <c r="P165" s="59"/>
      <c r="Q165" s="59"/>
      <c r="R165" s="59"/>
      <c r="S165" s="59"/>
      <c r="T165" s="59"/>
      <c r="U165" s="59"/>
      <c r="V165" s="88"/>
      <c r="W165" s="94" t="s">
        <v>265</v>
      </c>
      <c r="X165" s="59"/>
      <c r="Y165" s="59"/>
      <c r="Z165" s="59"/>
      <c r="AA165" s="94"/>
      <c r="AB165" s="59"/>
      <c r="AC165" s="94"/>
      <c r="AD165" s="59"/>
      <c r="AE165" s="94"/>
      <c r="AF165" s="59"/>
      <c r="AG165" s="59"/>
      <c r="AH165" s="59"/>
      <c r="AI165" s="59"/>
      <c r="AJ165" s="59"/>
    </row>
    <row r="166" spans="1:36" ht="12" x14ac:dyDescent="0.2">
      <c r="A166" s="103"/>
      <c r="B166" s="104"/>
      <c r="C166" s="67" t="s">
        <v>267</v>
      </c>
      <c r="D166" s="105"/>
      <c r="E166" s="105"/>
      <c r="F166" s="106"/>
      <c r="G166" s="106"/>
      <c r="H166" s="106"/>
      <c r="I166" s="106"/>
      <c r="J166" s="107"/>
      <c r="K166" s="106"/>
      <c r="L166" s="107"/>
      <c r="M166" s="108"/>
      <c r="N166" s="109"/>
      <c r="P166" s="59"/>
      <c r="Q166" s="59"/>
      <c r="R166" s="59"/>
      <c r="S166" s="59"/>
      <c r="T166" s="59"/>
      <c r="U166" s="59"/>
      <c r="V166" s="88"/>
      <c r="W166" s="94"/>
      <c r="X166" s="59"/>
      <c r="Y166" s="59"/>
      <c r="Z166" s="59"/>
      <c r="AA166" s="94"/>
      <c r="AB166" s="59"/>
      <c r="AC166" s="94"/>
      <c r="AD166" s="59"/>
      <c r="AE166" s="94"/>
      <c r="AF166" s="59"/>
      <c r="AG166" s="59"/>
      <c r="AH166" s="59"/>
      <c r="AI166" s="59"/>
      <c r="AJ166" s="59"/>
    </row>
    <row r="167" spans="1:36" ht="12" x14ac:dyDescent="0.2">
      <c r="A167" s="110"/>
      <c r="B167" s="111"/>
      <c r="C167" s="195" t="s">
        <v>268</v>
      </c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201"/>
      <c r="P167" s="59"/>
      <c r="Q167" s="59"/>
      <c r="R167" s="59"/>
      <c r="S167" s="59"/>
      <c r="T167" s="59"/>
      <c r="U167" s="59"/>
      <c r="V167" s="88"/>
      <c r="W167" s="94"/>
      <c r="X167" s="59"/>
      <c r="Y167" s="59"/>
      <c r="Z167" s="59"/>
      <c r="AA167" s="94"/>
      <c r="AB167" s="59"/>
      <c r="AC167" s="94"/>
      <c r="AD167" s="59"/>
      <c r="AE167" s="94"/>
      <c r="AF167" s="62" t="s">
        <v>268</v>
      </c>
      <c r="AG167" s="59"/>
      <c r="AH167" s="59"/>
      <c r="AI167" s="59"/>
      <c r="AJ167" s="59"/>
    </row>
    <row r="168" spans="1:36" ht="12" x14ac:dyDescent="0.2">
      <c r="A168" s="125"/>
      <c r="B168" s="96"/>
      <c r="C168" s="195" t="s">
        <v>269</v>
      </c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201"/>
      <c r="P168" s="59"/>
      <c r="Q168" s="59"/>
      <c r="R168" s="59"/>
      <c r="S168" s="59"/>
      <c r="T168" s="59"/>
      <c r="U168" s="59"/>
      <c r="V168" s="88"/>
      <c r="W168" s="94"/>
      <c r="X168" s="59"/>
      <c r="Y168" s="59"/>
      <c r="Z168" s="59"/>
      <c r="AA168" s="94"/>
      <c r="AB168" s="59"/>
      <c r="AC168" s="94"/>
      <c r="AD168" s="59"/>
      <c r="AE168" s="94"/>
      <c r="AF168" s="59"/>
      <c r="AG168" s="62" t="s">
        <v>269</v>
      </c>
      <c r="AH168" s="59"/>
      <c r="AI168" s="59"/>
      <c r="AJ168" s="59"/>
    </row>
    <row r="169" spans="1:36" ht="1.5" customHeight="1" x14ac:dyDescent="0.2">
      <c r="A169" s="106"/>
      <c r="B169" s="104"/>
      <c r="C169" s="104"/>
      <c r="D169" s="104"/>
      <c r="E169" s="104"/>
      <c r="F169" s="106"/>
      <c r="G169" s="106"/>
      <c r="H169" s="106"/>
      <c r="I169" s="106"/>
      <c r="J169" s="112"/>
      <c r="K169" s="106"/>
      <c r="L169" s="112"/>
      <c r="M169" s="97"/>
      <c r="N169" s="112"/>
      <c r="P169" s="59"/>
      <c r="Q169" s="59"/>
      <c r="R169" s="59"/>
      <c r="S169" s="59"/>
      <c r="T169" s="59"/>
      <c r="U169" s="59"/>
      <c r="V169" s="88"/>
      <c r="W169" s="94"/>
      <c r="X169" s="59"/>
      <c r="Y169" s="59"/>
      <c r="Z169" s="59"/>
      <c r="AA169" s="94"/>
      <c r="AB169" s="59"/>
      <c r="AC169" s="94"/>
      <c r="AD169" s="59"/>
      <c r="AE169" s="94"/>
      <c r="AF169" s="59"/>
      <c r="AG169" s="59"/>
      <c r="AH169" s="59"/>
      <c r="AI169" s="59"/>
      <c r="AJ169" s="59"/>
    </row>
    <row r="170" spans="1:36" ht="12" x14ac:dyDescent="0.2">
      <c r="A170" s="113"/>
      <c r="B170" s="114"/>
      <c r="C170" s="197" t="s">
        <v>270</v>
      </c>
      <c r="D170" s="197"/>
      <c r="E170" s="197"/>
      <c r="F170" s="197"/>
      <c r="G170" s="197"/>
      <c r="H170" s="197"/>
      <c r="I170" s="197"/>
      <c r="J170" s="197"/>
      <c r="K170" s="197"/>
      <c r="L170" s="115"/>
      <c r="M170" s="116"/>
      <c r="N170" s="117"/>
      <c r="P170" s="59"/>
      <c r="Q170" s="59"/>
      <c r="R170" s="59"/>
      <c r="S170" s="59"/>
      <c r="T170" s="59"/>
      <c r="U170" s="59"/>
      <c r="V170" s="88"/>
      <c r="W170" s="94"/>
      <c r="X170" s="59"/>
      <c r="Y170" s="59"/>
      <c r="Z170" s="59"/>
      <c r="AA170" s="94"/>
      <c r="AB170" s="59"/>
      <c r="AC170" s="94" t="s">
        <v>270</v>
      </c>
      <c r="AD170" s="59"/>
      <c r="AE170" s="94"/>
      <c r="AF170" s="59"/>
      <c r="AG170" s="59"/>
      <c r="AH170" s="59"/>
      <c r="AI170" s="59"/>
      <c r="AJ170" s="59"/>
    </row>
    <row r="171" spans="1:36" ht="12" x14ac:dyDescent="0.2">
      <c r="A171" s="118"/>
      <c r="B171" s="96"/>
      <c r="C171" s="195" t="s">
        <v>271</v>
      </c>
      <c r="D171" s="195"/>
      <c r="E171" s="195"/>
      <c r="F171" s="195"/>
      <c r="G171" s="195"/>
      <c r="H171" s="195"/>
      <c r="I171" s="195"/>
      <c r="J171" s="195"/>
      <c r="K171" s="195"/>
      <c r="L171" s="119">
        <v>116916.66</v>
      </c>
      <c r="M171" s="120"/>
      <c r="N171" s="121"/>
      <c r="P171" s="59"/>
      <c r="Q171" s="59"/>
      <c r="R171" s="59"/>
      <c r="S171" s="59"/>
      <c r="T171" s="59"/>
      <c r="U171" s="59"/>
      <c r="V171" s="88"/>
      <c r="W171" s="94"/>
      <c r="X171" s="59"/>
      <c r="Y171" s="59"/>
      <c r="Z171" s="59"/>
      <c r="AA171" s="94"/>
      <c r="AB171" s="59"/>
      <c r="AC171" s="94"/>
      <c r="AD171" s="62" t="s">
        <v>271</v>
      </c>
      <c r="AE171" s="94"/>
      <c r="AF171" s="59"/>
      <c r="AG171" s="59"/>
      <c r="AH171" s="59"/>
      <c r="AI171" s="59"/>
      <c r="AJ171" s="59"/>
    </row>
    <row r="172" spans="1:36" ht="12" x14ac:dyDescent="0.2">
      <c r="A172" s="118"/>
      <c r="B172" s="112"/>
      <c r="C172" s="196" t="s">
        <v>272</v>
      </c>
      <c r="D172" s="196"/>
      <c r="E172" s="196"/>
      <c r="F172" s="196"/>
      <c r="G172" s="196"/>
      <c r="H172" s="196"/>
      <c r="I172" s="196"/>
      <c r="J172" s="196"/>
      <c r="K172" s="196"/>
      <c r="L172" s="122">
        <v>116916.66</v>
      </c>
      <c r="M172" s="123"/>
      <c r="N172" s="124"/>
      <c r="P172" s="59"/>
      <c r="Q172" s="59"/>
      <c r="R172" s="59"/>
      <c r="S172" s="59"/>
      <c r="T172" s="59"/>
      <c r="U172" s="59"/>
      <c r="V172" s="88"/>
      <c r="W172" s="94"/>
      <c r="X172" s="59"/>
      <c r="Y172" s="59"/>
      <c r="Z172" s="59"/>
      <c r="AA172" s="94"/>
      <c r="AB172" s="59"/>
      <c r="AC172" s="94"/>
      <c r="AD172" s="59"/>
      <c r="AE172" s="94" t="s">
        <v>272</v>
      </c>
      <c r="AF172" s="59"/>
      <c r="AG172" s="59"/>
      <c r="AH172" s="59"/>
      <c r="AI172" s="59"/>
      <c r="AJ172" s="59"/>
    </row>
    <row r="173" spans="1:36" ht="2.25" customHeight="1" x14ac:dyDescent="0.2"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126"/>
      <c r="M173" s="127"/>
      <c r="N173" s="128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</row>
    <row r="174" spans="1:36" x14ac:dyDescent="0.2">
      <c r="A174" s="113"/>
      <c r="B174" s="114"/>
      <c r="C174" s="197" t="s">
        <v>273</v>
      </c>
      <c r="D174" s="197"/>
      <c r="E174" s="197"/>
      <c r="F174" s="197"/>
      <c r="G174" s="197"/>
      <c r="H174" s="197"/>
      <c r="I174" s="197"/>
      <c r="J174" s="197"/>
      <c r="K174" s="197"/>
      <c r="L174" s="115"/>
      <c r="M174" s="129"/>
      <c r="N174" s="117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94" t="s">
        <v>273</v>
      </c>
      <c r="AI174" s="59"/>
      <c r="AJ174" s="59"/>
    </row>
    <row r="175" spans="1:36" x14ac:dyDescent="0.2">
      <c r="A175" s="118"/>
      <c r="B175" s="96"/>
      <c r="C175" s="195" t="s">
        <v>230</v>
      </c>
      <c r="D175" s="195"/>
      <c r="E175" s="195"/>
      <c r="F175" s="195"/>
      <c r="G175" s="195"/>
      <c r="H175" s="195"/>
      <c r="I175" s="195"/>
      <c r="J175" s="195"/>
      <c r="K175" s="195"/>
      <c r="L175" s="119">
        <v>3121.03</v>
      </c>
      <c r="M175" s="130"/>
      <c r="N175" s="121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94"/>
      <c r="AI175" s="62" t="s">
        <v>230</v>
      </c>
      <c r="AJ175" s="59"/>
    </row>
    <row r="176" spans="1:36" x14ac:dyDescent="0.2">
      <c r="A176" s="118"/>
      <c r="B176" s="96"/>
      <c r="C176" s="195" t="s">
        <v>231</v>
      </c>
      <c r="D176" s="195"/>
      <c r="E176" s="195"/>
      <c r="F176" s="195"/>
      <c r="G176" s="195"/>
      <c r="H176" s="195"/>
      <c r="I176" s="195"/>
      <c r="J176" s="195"/>
      <c r="K176" s="195"/>
      <c r="L176" s="119"/>
      <c r="M176" s="130"/>
      <c r="N176" s="121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94"/>
      <c r="AI176" s="62" t="s">
        <v>231</v>
      </c>
      <c r="AJ176" s="59"/>
    </row>
    <row r="177" spans="1:36" x14ac:dyDescent="0.2">
      <c r="A177" s="118"/>
      <c r="B177" s="96"/>
      <c r="C177" s="195" t="s">
        <v>232</v>
      </c>
      <c r="D177" s="195"/>
      <c r="E177" s="195"/>
      <c r="F177" s="195"/>
      <c r="G177" s="195"/>
      <c r="H177" s="195"/>
      <c r="I177" s="195"/>
      <c r="J177" s="195"/>
      <c r="K177" s="195"/>
      <c r="L177" s="119">
        <v>501.56</v>
      </c>
      <c r="M177" s="130"/>
      <c r="N177" s="121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94"/>
      <c r="AI177" s="62" t="s">
        <v>232</v>
      </c>
      <c r="AJ177" s="59"/>
    </row>
    <row r="178" spans="1:36" x14ac:dyDescent="0.2">
      <c r="A178" s="118"/>
      <c r="B178" s="96"/>
      <c r="C178" s="195" t="s">
        <v>233</v>
      </c>
      <c r="D178" s="195"/>
      <c r="E178" s="195"/>
      <c r="F178" s="195"/>
      <c r="G178" s="195"/>
      <c r="H178" s="195"/>
      <c r="I178" s="195"/>
      <c r="J178" s="195"/>
      <c r="K178" s="195"/>
      <c r="L178" s="119">
        <v>885.33</v>
      </c>
      <c r="M178" s="130"/>
      <c r="N178" s="121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94"/>
      <c r="AI178" s="62" t="s">
        <v>233</v>
      </c>
      <c r="AJ178" s="59"/>
    </row>
    <row r="179" spans="1:36" x14ac:dyDescent="0.2">
      <c r="A179" s="118"/>
      <c r="B179" s="96"/>
      <c r="C179" s="195" t="s">
        <v>234</v>
      </c>
      <c r="D179" s="195"/>
      <c r="E179" s="195"/>
      <c r="F179" s="195"/>
      <c r="G179" s="195"/>
      <c r="H179" s="195"/>
      <c r="I179" s="195"/>
      <c r="J179" s="195"/>
      <c r="K179" s="195"/>
      <c r="L179" s="119">
        <v>102.79</v>
      </c>
      <c r="M179" s="130"/>
      <c r="N179" s="121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94"/>
      <c r="AI179" s="62" t="s">
        <v>234</v>
      </c>
      <c r="AJ179" s="59"/>
    </row>
    <row r="180" spans="1:36" x14ac:dyDescent="0.2">
      <c r="A180" s="118"/>
      <c r="B180" s="96"/>
      <c r="C180" s="195" t="s">
        <v>235</v>
      </c>
      <c r="D180" s="195"/>
      <c r="E180" s="195"/>
      <c r="F180" s="195"/>
      <c r="G180" s="195"/>
      <c r="H180" s="195"/>
      <c r="I180" s="195"/>
      <c r="J180" s="195"/>
      <c r="K180" s="195"/>
      <c r="L180" s="119">
        <v>1734.14</v>
      </c>
      <c r="M180" s="130"/>
      <c r="N180" s="121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94"/>
      <c r="AI180" s="62" t="s">
        <v>235</v>
      </c>
      <c r="AJ180" s="59"/>
    </row>
    <row r="181" spans="1:36" x14ac:dyDescent="0.2">
      <c r="A181" s="118"/>
      <c r="B181" s="96"/>
      <c r="C181" s="195" t="s">
        <v>236</v>
      </c>
      <c r="D181" s="195"/>
      <c r="E181" s="195"/>
      <c r="F181" s="195"/>
      <c r="G181" s="195"/>
      <c r="H181" s="195"/>
      <c r="I181" s="195"/>
      <c r="J181" s="195"/>
      <c r="K181" s="195"/>
      <c r="L181" s="119">
        <v>2879.43</v>
      </c>
      <c r="M181" s="130"/>
      <c r="N181" s="121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94"/>
      <c r="AI181" s="62" t="s">
        <v>236</v>
      </c>
      <c r="AJ181" s="59"/>
    </row>
    <row r="182" spans="1:36" x14ac:dyDescent="0.2">
      <c r="A182" s="118"/>
      <c r="B182" s="96"/>
      <c r="C182" s="195" t="s">
        <v>231</v>
      </c>
      <c r="D182" s="195"/>
      <c r="E182" s="195"/>
      <c r="F182" s="195"/>
      <c r="G182" s="195"/>
      <c r="H182" s="195"/>
      <c r="I182" s="195"/>
      <c r="J182" s="195"/>
      <c r="K182" s="195"/>
      <c r="L182" s="119"/>
      <c r="M182" s="130"/>
      <c r="N182" s="121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94"/>
      <c r="AI182" s="62" t="s">
        <v>231</v>
      </c>
      <c r="AJ182" s="59"/>
    </row>
    <row r="183" spans="1:36" x14ac:dyDescent="0.2">
      <c r="A183" s="118"/>
      <c r="B183" s="96"/>
      <c r="C183" s="195" t="s">
        <v>237</v>
      </c>
      <c r="D183" s="195"/>
      <c r="E183" s="195"/>
      <c r="F183" s="195"/>
      <c r="G183" s="195"/>
      <c r="H183" s="195"/>
      <c r="I183" s="195"/>
      <c r="J183" s="195"/>
      <c r="K183" s="195"/>
      <c r="L183" s="119">
        <v>428.21</v>
      </c>
      <c r="M183" s="130"/>
      <c r="N183" s="121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94"/>
      <c r="AI183" s="62" t="s">
        <v>237</v>
      </c>
      <c r="AJ183" s="59"/>
    </row>
    <row r="184" spans="1:36" x14ac:dyDescent="0.2">
      <c r="A184" s="118"/>
      <c r="B184" s="96"/>
      <c r="C184" s="195" t="s">
        <v>238</v>
      </c>
      <c r="D184" s="195"/>
      <c r="E184" s="195"/>
      <c r="F184" s="195"/>
      <c r="G184" s="195"/>
      <c r="H184" s="195"/>
      <c r="I184" s="195"/>
      <c r="J184" s="195"/>
      <c r="K184" s="195"/>
      <c r="L184" s="119">
        <v>851.04</v>
      </c>
      <c r="M184" s="130"/>
      <c r="N184" s="121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94"/>
      <c r="AI184" s="62" t="s">
        <v>238</v>
      </c>
      <c r="AJ184" s="59"/>
    </row>
    <row r="185" spans="1:36" x14ac:dyDescent="0.2">
      <c r="A185" s="118"/>
      <c r="B185" s="96"/>
      <c r="C185" s="195" t="s">
        <v>239</v>
      </c>
      <c r="D185" s="195"/>
      <c r="E185" s="195"/>
      <c r="F185" s="195"/>
      <c r="G185" s="195"/>
      <c r="H185" s="195"/>
      <c r="I185" s="195"/>
      <c r="J185" s="195"/>
      <c r="K185" s="195"/>
      <c r="L185" s="119">
        <v>99.55</v>
      </c>
      <c r="M185" s="130"/>
      <c r="N185" s="121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94"/>
      <c r="AI185" s="62" t="s">
        <v>239</v>
      </c>
      <c r="AJ185" s="59"/>
    </row>
    <row r="186" spans="1:36" x14ac:dyDescent="0.2">
      <c r="A186" s="118"/>
      <c r="B186" s="96"/>
      <c r="C186" s="195" t="s">
        <v>240</v>
      </c>
      <c r="D186" s="195"/>
      <c r="E186" s="195"/>
      <c r="F186" s="195"/>
      <c r="G186" s="195"/>
      <c r="H186" s="195"/>
      <c r="I186" s="195"/>
      <c r="J186" s="195"/>
      <c r="K186" s="195"/>
      <c r="L186" s="119">
        <v>761.6</v>
      </c>
      <c r="M186" s="130"/>
      <c r="N186" s="121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94"/>
      <c r="AI186" s="62" t="s">
        <v>240</v>
      </c>
      <c r="AJ186" s="59"/>
    </row>
    <row r="187" spans="1:36" x14ac:dyDescent="0.2">
      <c r="A187" s="118"/>
      <c r="B187" s="96"/>
      <c r="C187" s="195" t="s">
        <v>241</v>
      </c>
      <c r="D187" s="195"/>
      <c r="E187" s="195"/>
      <c r="F187" s="195"/>
      <c r="G187" s="195"/>
      <c r="H187" s="195"/>
      <c r="I187" s="195"/>
      <c r="J187" s="195"/>
      <c r="K187" s="195"/>
      <c r="L187" s="119">
        <v>534.66999999999996</v>
      </c>
      <c r="M187" s="130"/>
      <c r="N187" s="121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94"/>
      <c r="AI187" s="62" t="s">
        <v>241</v>
      </c>
      <c r="AJ187" s="59"/>
    </row>
    <row r="188" spans="1:36" x14ac:dyDescent="0.2">
      <c r="A188" s="118"/>
      <c r="B188" s="96"/>
      <c r="C188" s="195" t="s">
        <v>242</v>
      </c>
      <c r="D188" s="195"/>
      <c r="E188" s="195"/>
      <c r="F188" s="195"/>
      <c r="G188" s="195"/>
      <c r="H188" s="195"/>
      <c r="I188" s="195"/>
      <c r="J188" s="195"/>
      <c r="K188" s="195"/>
      <c r="L188" s="119">
        <v>303.91000000000003</v>
      </c>
      <c r="M188" s="130"/>
      <c r="N188" s="121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94"/>
      <c r="AI188" s="62" t="s">
        <v>242</v>
      </c>
      <c r="AJ188" s="59"/>
    </row>
    <row r="189" spans="1:36" x14ac:dyDescent="0.2">
      <c r="A189" s="118"/>
      <c r="B189" s="96"/>
      <c r="C189" s="195" t="s">
        <v>243</v>
      </c>
      <c r="D189" s="195"/>
      <c r="E189" s="195"/>
      <c r="F189" s="195"/>
      <c r="G189" s="195"/>
      <c r="H189" s="195"/>
      <c r="I189" s="195"/>
      <c r="J189" s="195"/>
      <c r="K189" s="195"/>
      <c r="L189" s="119">
        <v>1193.53</v>
      </c>
      <c r="M189" s="130"/>
      <c r="N189" s="121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94"/>
      <c r="AI189" s="62" t="s">
        <v>243</v>
      </c>
      <c r="AJ189" s="59"/>
    </row>
    <row r="190" spans="1:36" x14ac:dyDescent="0.2">
      <c r="A190" s="118"/>
      <c r="B190" s="96"/>
      <c r="C190" s="195" t="s">
        <v>231</v>
      </c>
      <c r="D190" s="195"/>
      <c r="E190" s="195"/>
      <c r="F190" s="195"/>
      <c r="G190" s="195"/>
      <c r="H190" s="195"/>
      <c r="I190" s="195"/>
      <c r="J190" s="195"/>
      <c r="K190" s="195"/>
      <c r="L190" s="119"/>
      <c r="M190" s="130"/>
      <c r="N190" s="121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94"/>
      <c r="AI190" s="62" t="s">
        <v>231</v>
      </c>
      <c r="AJ190" s="59"/>
    </row>
    <row r="191" spans="1:36" x14ac:dyDescent="0.2">
      <c r="A191" s="118"/>
      <c r="B191" s="96"/>
      <c r="C191" s="195" t="s">
        <v>237</v>
      </c>
      <c r="D191" s="195"/>
      <c r="E191" s="195"/>
      <c r="F191" s="195"/>
      <c r="G191" s="195"/>
      <c r="H191" s="195"/>
      <c r="I191" s="195"/>
      <c r="J191" s="195"/>
      <c r="K191" s="195"/>
      <c r="L191" s="119">
        <v>73.349999999999994</v>
      </c>
      <c r="M191" s="130"/>
      <c r="N191" s="121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94"/>
      <c r="AI191" s="62" t="s">
        <v>237</v>
      </c>
      <c r="AJ191" s="59"/>
    </row>
    <row r="192" spans="1:36" x14ac:dyDescent="0.2">
      <c r="A192" s="118"/>
      <c r="B192" s="96"/>
      <c r="C192" s="195" t="s">
        <v>238</v>
      </c>
      <c r="D192" s="195"/>
      <c r="E192" s="195"/>
      <c r="F192" s="195"/>
      <c r="G192" s="195"/>
      <c r="H192" s="195"/>
      <c r="I192" s="195"/>
      <c r="J192" s="195"/>
      <c r="K192" s="195"/>
      <c r="L192" s="119">
        <v>34.29</v>
      </c>
      <c r="M192" s="130"/>
      <c r="N192" s="121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94"/>
      <c r="AI192" s="62" t="s">
        <v>238</v>
      </c>
      <c r="AJ192" s="59"/>
    </row>
    <row r="193" spans="1:36" x14ac:dyDescent="0.2">
      <c r="A193" s="118"/>
      <c r="B193" s="96"/>
      <c r="C193" s="195" t="s">
        <v>239</v>
      </c>
      <c r="D193" s="195"/>
      <c r="E193" s="195"/>
      <c r="F193" s="195"/>
      <c r="G193" s="195"/>
      <c r="H193" s="195"/>
      <c r="I193" s="195"/>
      <c r="J193" s="195"/>
      <c r="K193" s="195"/>
      <c r="L193" s="119">
        <v>3.24</v>
      </c>
      <c r="M193" s="130"/>
      <c r="N193" s="121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94"/>
      <c r="AI193" s="62" t="s">
        <v>239</v>
      </c>
      <c r="AJ193" s="59"/>
    </row>
    <row r="194" spans="1:36" x14ac:dyDescent="0.2">
      <c r="A194" s="118"/>
      <c r="B194" s="96"/>
      <c r="C194" s="195" t="s">
        <v>240</v>
      </c>
      <c r="D194" s="195"/>
      <c r="E194" s="195"/>
      <c r="F194" s="195"/>
      <c r="G194" s="195"/>
      <c r="H194" s="195"/>
      <c r="I194" s="195"/>
      <c r="J194" s="195"/>
      <c r="K194" s="195"/>
      <c r="L194" s="119">
        <v>972.54</v>
      </c>
      <c r="M194" s="130"/>
      <c r="N194" s="121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94"/>
      <c r="AI194" s="62" t="s">
        <v>240</v>
      </c>
      <c r="AJ194" s="59"/>
    </row>
    <row r="195" spans="1:36" x14ac:dyDescent="0.2">
      <c r="A195" s="118"/>
      <c r="B195" s="96"/>
      <c r="C195" s="195" t="s">
        <v>241</v>
      </c>
      <c r="D195" s="195"/>
      <c r="E195" s="195"/>
      <c r="F195" s="195"/>
      <c r="G195" s="195"/>
      <c r="H195" s="195"/>
      <c r="I195" s="195"/>
      <c r="J195" s="195"/>
      <c r="K195" s="195"/>
      <c r="L195" s="119">
        <v>74.290000000000006</v>
      </c>
      <c r="M195" s="130"/>
      <c r="N195" s="121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94"/>
      <c r="AI195" s="62" t="s">
        <v>241</v>
      </c>
      <c r="AJ195" s="59"/>
    </row>
    <row r="196" spans="1:36" x14ac:dyDescent="0.2">
      <c r="A196" s="118"/>
      <c r="B196" s="96"/>
      <c r="C196" s="195" t="s">
        <v>242</v>
      </c>
      <c r="D196" s="195"/>
      <c r="E196" s="195"/>
      <c r="F196" s="195"/>
      <c r="G196" s="195"/>
      <c r="H196" s="195"/>
      <c r="I196" s="195"/>
      <c r="J196" s="195"/>
      <c r="K196" s="195"/>
      <c r="L196" s="119">
        <v>39.06</v>
      </c>
      <c r="M196" s="130"/>
      <c r="N196" s="121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94"/>
      <c r="AI196" s="62" t="s">
        <v>242</v>
      </c>
      <c r="AJ196" s="59"/>
    </row>
    <row r="197" spans="1:36" x14ac:dyDescent="0.2">
      <c r="A197" s="118"/>
      <c r="B197" s="96"/>
      <c r="C197" s="195" t="s">
        <v>271</v>
      </c>
      <c r="D197" s="195"/>
      <c r="E197" s="195"/>
      <c r="F197" s="195"/>
      <c r="G197" s="195"/>
      <c r="H197" s="195"/>
      <c r="I197" s="195"/>
      <c r="J197" s="195"/>
      <c r="K197" s="195"/>
      <c r="L197" s="119">
        <v>116916.66</v>
      </c>
      <c r="M197" s="130"/>
      <c r="N197" s="121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94"/>
      <c r="AI197" s="62" t="s">
        <v>271</v>
      </c>
      <c r="AJ197" s="59"/>
    </row>
    <row r="198" spans="1:36" x14ac:dyDescent="0.2">
      <c r="A198" s="118"/>
      <c r="B198" s="96"/>
      <c r="C198" s="195" t="s">
        <v>244</v>
      </c>
      <c r="D198" s="195"/>
      <c r="E198" s="195"/>
      <c r="F198" s="195"/>
      <c r="G198" s="195"/>
      <c r="H198" s="195"/>
      <c r="I198" s="195"/>
      <c r="J198" s="195"/>
      <c r="K198" s="195"/>
      <c r="L198" s="119">
        <v>604.35</v>
      </c>
      <c r="M198" s="130"/>
      <c r="N198" s="121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94"/>
      <c r="AI198" s="62" t="s">
        <v>244</v>
      </c>
      <c r="AJ198" s="59"/>
    </row>
    <row r="199" spans="1:36" x14ac:dyDescent="0.2">
      <c r="A199" s="118"/>
      <c r="B199" s="96"/>
      <c r="C199" s="195" t="s">
        <v>245</v>
      </c>
      <c r="D199" s="195"/>
      <c r="E199" s="195"/>
      <c r="F199" s="195"/>
      <c r="G199" s="195"/>
      <c r="H199" s="195"/>
      <c r="I199" s="195"/>
      <c r="J199" s="195"/>
      <c r="K199" s="195"/>
      <c r="L199" s="119">
        <v>608.96</v>
      </c>
      <c r="M199" s="130"/>
      <c r="N199" s="121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94"/>
      <c r="AI199" s="62" t="s">
        <v>245</v>
      </c>
      <c r="AJ199" s="59"/>
    </row>
    <row r="200" spans="1:36" x14ac:dyDescent="0.2">
      <c r="A200" s="118"/>
      <c r="B200" s="96"/>
      <c r="C200" s="195" t="s">
        <v>246</v>
      </c>
      <c r="D200" s="195"/>
      <c r="E200" s="195"/>
      <c r="F200" s="195"/>
      <c r="G200" s="195"/>
      <c r="H200" s="195"/>
      <c r="I200" s="195"/>
      <c r="J200" s="195"/>
      <c r="K200" s="195"/>
      <c r="L200" s="119">
        <v>342.97</v>
      </c>
      <c r="M200" s="130"/>
      <c r="N200" s="121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94"/>
      <c r="AI200" s="62" t="s">
        <v>246</v>
      </c>
      <c r="AJ200" s="59"/>
    </row>
    <row r="201" spans="1:36" x14ac:dyDescent="0.2">
      <c r="A201" s="118"/>
      <c r="B201" s="112"/>
      <c r="C201" s="196" t="s">
        <v>274</v>
      </c>
      <c r="D201" s="196"/>
      <c r="E201" s="196"/>
      <c r="F201" s="196"/>
      <c r="G201" s="196"/>
      <c r="H201" s="196"/>
      <c r="I201" s="196"/>
      <c r="J201" s="196"/>
      <c r="K201" s="196"/>
      <c r="L201" s="122">
        <v>120989.62</v>
      </c>
      <c r="M201" s="131"/>
      <c r="N201" s="132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94"/>
      <c r="AI201" s="59"/>
      <c r="AJ201" s="94" t="s">
        <v>274</v>
      </c>
    </row>
    <row r="202" spans="1:36" ht="1.5" customHeight="1" x14ac:dyDescent="0.2">
      <c r="B202" s="112"/>
      <c r="C202" s="104"/>
      <c r="D202" s="104"/>
      <c r="E202" s="104"/>
      <c r="F202" s="104"/>
      <c r="G202" s="104"/>
      <c r="H202" s="104"/>
      <c r="I202" s="104"/>
      <c r="J202" s="104"/>
      <c r="K202" s="104"/>
      <c r="L202" s="122"/>
      <c r="M202" s="123"/>
      <c r="N202" s="133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</row>
    <row r="203" spans="1:36" ht="10.5" customHeight="1" x14ac:dyDescent="0.2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</row>
  </sheetData>
  <mergeCells count="178">
    <mergeCell ref="D5:N5"/>
    <mergeCell ref="A8:N8"/>
    <mergeCell ref="A9:N9"/>
    <mergeCell ref="A11:N11"/>
    <mergeCell ref="A12:N12"/>
    <mergeCell ref="A13:N13"/>
    <mergeCell ref="J31:L32"/>
    <mergeCell ref="M31:M33"/>
    <mergeCell ref="N31:N33"/>
    <mergeCell ref="C34:E34"/>
    <mergeCell ref="A35:N35"/>
    <mergeCell ref="C36:E36"/>
    <mergeCell ref="A15:N15"/>
    <mergeCell ref="A16:N16"/>
    <mergeCell ref="B18:F18"/>
    <mergeCell ref="B19:F19"/>
    <mergeCell ref="L28:M28"/>
    <mergeCell ref="A31:A33"/>
    <mergeCell ref="B31:B33"/>
    <mergeCell ref="C31:E33"/>
    <mergeCell ref="F31:F33"/>
    <mergeCell ref="G31:I32"/>
    <mergeCell ref="C43:E43"/>
    <mergeCell ref="C44:E44"/>
    <mergeCell ref="C45:E45"/>
    <mergeCell ref="C46:E46"/>
    <mergeCell ref="C47:E47"/>
    <mergeCell ref="C49:E49"/>
    <mergeCell ref="C37:E37"/>
    <mergeCell ref="C38:E38"/>
    <mergeCell ref="C39:E39"/>
    <mergeCell ref="C40:E40"/>
    <mergeCell ref="C41:E41"/>
    <mergeCell ref="C42:E42"/>
    <mergeCell ref="C56:E56"/>
    <mergeCell ref="C57:E57"/>
    <mergeCell ref="C58:E58"/>
    <mergeCell ref="C59:E59"/>
    <mergeCell ref="C60:E60"/>
    <mergeCell ref="C61:E61"/>
    <mergeCell ref="C50:E50"/>
    <mergeCell ref="C51:E51"/>
    <mergeCell ref="C52:E52"/>
    <mergeCell ref="C53:E53"/>
    <mergeCell ref="C54:E54"/>
    <mergeCell ref="C55:E55"/>
    <mergeCell ref="C68:E68"/>
    <mergeCell ref="C69:E69"/>
    <mergeCell ref="C70:E70"/>
    <mergeCell ref="C71:E71"/>
    <mergeCell ref="C72:E72"/>
    <mergeCell ref="C73:E73"/>
    <mergeCell ref="C62:E62"/>
    <mergeCell ref="C63:E63"/>
    <mergeCell ref="C64:E64"/>
    <mergeCell ref="C65:E65"/>
    <mergeCell ref="C66:E66"/>
    <mergeCell ref="C67:E67"/>
    <mergeCell ref="C80:E80"/>
    <mergeCell ref="C81:E81"/>
    <mergeCell ref="C82:E82"/>
    <mergeCell ref="C83:E83"/>
    <mergeCell ref="C84:E84"/>
    <mergeCell ref="C85:E85"/>
    <mergeCell ref="C74:E74"/>
    <mergeCell ref="C75:E75"/>
    <mergeCell ref="C76:E76"/>
    <mergeCell ref="C77:E77"/>
    <mergeCell ref="C78:E78"/>
    <mergeCell ref="C79:E79"/>
    <mergeCell ref="C92:E92"/>
    <mergeCell ref="C94:N94"/>
    <mergeCell ref="C95:E95"/>
    <mergeCell ref="C96:E96"/>
    <mergeCell ref="C97:E97"/>
    <mergeCell ref="C98:E98"/>
    <mergeCell ref="C86:E86"/>
    <mergeCell ref="C87:E87"/>
    <mergeCell ref="C88:E88"/>
    <mergeCell ref="C89:E89"/>
    <mergeCell ref="C90:E90"/>
    <mergeCell ref="C91:E91"/>
    <mergeCell ref="C105:E105"/>
    <mergeCell ref="C106:E106"/>
    <mergeCell ref="C107:E107"/>
    <mergeCell ref="C109:N109"/>
    <mergeCell ref="C110:E110"/>
    <mergeCell ref="C111:E111"/>
    <mergeCell ref="C99:E99"/>
    <mergeCell ref="C100:E100"/>
    <mergeCell ref="C101:E101"/>
    <mergeCell ref="C102:E102"/>
    <mergeCell ref="C103:E103"/>
    <mergeCell ref="C104:E104"/>
    <mergeCell ref="C119:K119"/>
    <mergeCell ref="C120:K120"/>
    <mergeCell ref="C121:K121"/>
    <mergeCell ref="C122:K122"/>
    <mergeCell ref="C123:K123"/>
    <mergeCell ref="C124:K124"/>
    <mergeCell ref="C112:E112"/>
    <mergeCell ref="C113:E113"/>
    <mergeCell ref="C114:E114"/>
    <mergeCell ref="C115:E115"/>
    <mergeCell ref="C116:E116"/>
    <mergeCell ref="C117:E117"/>
    <mergeCell ref="C131:K131"/>
    <mergeCell ref="C132:K132"/>
    <mergeCell ref="C133:K133"/>
    <mergeCell ref="C134:K134"/>
    <mergeCell ref="C135:K135"/>
    <mergeCell ref="C136:K136"/>
    <mergeCell ref="C125:K125"/>
    <mergeCell ref="C126:K126"/>
    <mergeCell ref="C127:K127"/>
    <mergeCell ref="C128:K128"/>
    <mergeCell ref="C129:K129"/>
    <mergeCell ref="C130:K130"/>
    <mergeCell ref="C143:K143"/>
    <mergeCell ref="C144:K144"/>
    <mergeCell ref="C145:K145"/>
    <mergeCell ref="A146:N146"/>
    <mergeCell ref="C147:E147"/>
    <mergeCell ref="C149:N149"/>
    <mergeCell ref="C137:K137"/>
    <mergeCell ref="C138:K138"/>
    <mergeCell ref="C139:K139"/>
    <mergeCell ref="C140:K140"/>
    <mergeCell ref="C141:K141"/>
    <mergeCell ref="C142:K142"/>
    <mergeCell ref="C158:K158"/>
    <mergeCell ref="C159:K159"/>
    <mergeCell ref="C160:K160"/>
    <mergeCell ref="C161:K161"/>
    <mergeCell ref="C162:K162"/>
    <mergeCell ref="C163:K163"/>
    <mergeCell ref="C150:N150"/>
    <mergeCell ref="C151:E151"/>
    <mergeCell ref="C153:N153"/>
    <mergeCell ref="C154:N154"/>
    <mergeCell ref="C156:K156"/>
    <mergeCell ref="C157:K157"/>
    <mergeCell ref="C172:K172"/>
    <mergeCell ref="C174:K174"/>
    <mergeCell ref="C175:K175"/>
    <mergeCell ref="C176:K176"/>
    <mergeCell ref="C177:K177"/>
    <mergeCell ref="C178:K178"/>
    <mergeCell ref="A164:N164"/>
    <mergeCell ref="C165:E165"/>
    <mergeCell ref="C167:N167"/>
    <mergeCell ref="C168:N168"/>
    <mergeCell ref="C170:K170"/>
    <mergeCell ref="C171:K171"/>
    <mergeCell ref="N1:V1"/>
    <mergeCell ref="C197:K197"/>
    <mergeCell ref="C198:K198"/>
    <mergeCell ref="C199:K199"/>
    <mergeCell ref="C200:K200"/>
    <mergeCell ref="C201:K201"/>
    <mergeCell ref="C191:K191"/>
    <mergeCell ref="C192:K192"/>
    <mergeCell ref="C193:K193"/>
    <mergeCell ref="C194:K194"/>
    <mergeCell ref="C195:K195"/>
    <mergeCell ref="C196:K196"/>
    <mergeCell ref="C185:K185"/>
    <mergeCell ref="C186:K186"/>
    <mergeCell ref="C187:K187"/>
    <mergeCell ref="C188:K188"/>
    <mergeCell ref="C189:K189"/>
    <mergeCell ref="C190:K190"/>
    <mergeCell ref="C179:K179"/>
    <mergeCell ref="C180:K180"/>
    <mergeCell ref="C181:K181"/>
    <mergeCell ref="C182:K182"/>
    <mergeCell ref="C183:K183"/>
    <mergeCell ref="C184:K184"/>
  </mergeCells>
  <printOptions horizontalCentered="1"/>
  <pageMargins left="0.39370077848434498" right="0.23622047901153601" top="0.35433071851730302" bottom="0.31496062874794001" header="0.118110239505768" footer="0.118110239505768"/>
  <pageSetup paperSize="9" scale="69" fitToHeight="0" orientation="portrait" r:id="rId1"/>
  <headerFooter>
    <oddHeader>&amp;LГРАНД-Смета, версия 2021.2</oddHeader>
    <oddFooter>&amp;R&amp;8Страница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59"/>
  <sheetViews>
    <sheetView zoomScale="115" zoomScaleNormal="115" workbookViewId="0">
      <selection activeCell="E1" sqref="E1"/>
    </sheetView>
  </sheetViews>
  <sheetFormatPr defaultColWidth="9.140625" defaultRowHeight="11.25" customHeight="1" x14ac:dyDescent="0.2"/>
  <cols>
    <col min="1" max="1" width="8.140625" style="59" customWidth="1"/>
    <col min="2" max="2" width="20.140625" style="59" customWidth="1"/>
    <col min="3" max="4" width="10.42578125" style="59" customWidth="1"/>
    <col min="5" max="5" width="13.28515625" style="59" customWidth="1"/>
    <col min="6" max="6" width="8.5703125" style="59" customWidth="1"/>
    <col min="7" max="7" width="7.85546875" style="59" customWidth="1"/>
    <col min="8" max="8" width="8.42578125" style="59" customWidth="1"/>
    <col min="9" max="9" width="8.7109375" style="59" customWidth="1"/>
    <col min="10" max="10" width="8.140625" style="59" customWidth="1"/>
    <col min="11" max="11" width="8.5703125" style="59" customWidth="1"/>
    <col min="12" max="12" width="10" style="59" customWidth="1"/>
    <col min="13" max="13" width="6" style="59" customWidth="1"/>
    <col min="14" max="14" width="9.7109375" style="59" customWidth="1"/>
    <col min="15" max="15" width="9.140625" style="59" customWidth="1"/>
    <col min="16" max="16" width="49.140625" style="62" hidden="1" customWidth="1"/>
    <col min="17" max="17" width="42.42578125" style="62" hidden="1" customWidth="1"/>
    <col min="18" max="18" width="99.7109375" style="62" hidden="1" customWidth="1"/>
    <col min="19" max="22" width="138.42578125" style="62" hidden="1" customWidth="1"/>
    <col min="23" max="23" width="34.140625" style="62" hidden="1" customWidth="1"/>
    <col min="24" max="24" width="110.140625" style="62" hidden="1" customWidth="1"/>
    <col min="25" max="27" width="84.42578125" style="62" hidden="1" customWidth="1"/>
    <col min="28" max="16384" width="9.140625" style="59"/>
  </cols>
  <sheetData>
    <row r="1" spans="1:27" x14ac:dyDescent="0.2">
      <c r="E1" s="59" t="s">
        <v>692</v>
      </c>
      <c r="N1" s="60" t="s">
        <v>85</v>
      </c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x14ac:dyDescent="0.2">
      <c r="N2" s="60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spans="1:27" ht="8.25" customHeight="1" x14ac:dyDescent="0.2">
      <c r="N3" s="60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</row>
    <row r="4" spans="1:27" ht="15.75" customHeight="1" x14ac:dyDescent="0.2">
      <c r="F4" s="66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</row>
    <row r="5" spans="1:27" x14ac:dyDescent="0.2">
      <c r="A5" s="67" t="s">
        <v>91</v>
      </c>
      <c r="B5" s="6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P5" s="59"/>
      <c r="Q5" s="59"/>
      <c r="R5" s="62" t="s">
        <v>89</v>
      </c>
      <c r="S5" s="59"/>
      <c r="T5" s="59"/>
      <c r="U5" s="59"/>
      <c r="V5" s="59"/>
      <c r="W5" s="59"/>
      <c r="X5" s="59"/>
      <c r="Y5" s="59"/>
      <c r="Z5" s="59"/>
      <c r="AA5" s="59"/>
    </row>
    <row r="6" spans="1:27" ht="15" customHeight="1" x14ac:dyDescent="0.2">
      <c r="A6" s="68" t="s">
        <v>92</v>
      </c>
      <c r="D6" s="63" t="s">
        <v>93</v>
      </c>
      <c r="E6" s="63"/>
      <c r="F6" s="69"/>
      <c r="G6" s="69"/>
      <c r="H6" s="69"/>
      <c r="I6" s="69"/>
      <c r="J6" s="69"/>
      <c r="K6" s="69"/>
      <c r="L6" s="69"/>
      <c r="M6" s="69"/>
      <c r="N6" s="6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</row>
    <row r="7" spans="1:27" ht="8.25" customHeight="1" x14ac:dyDescent="0.2">
      <c r="A7" s="68"/>
      <c r="F7" s="65"/>
      <c r="G7" s="65"/>
      <c r="H7" s="65"/>
      <c r="I7" s="65"/>
      <c r="J7" s="65"/>
      <c r="K7" s="65"/>
      <c r="L7" s="65"/>
      <c r="M7" s="65"/>
      <c r="N7" s="65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</row>
    <row r="8" spans="1:27" ht="24" customHeight="1" x14ac:dyDescent="0.2">
      <c r="A8" s="234" t="s">
        <v>67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P8" s="59"/>
      <c r="Q8" s="59"/>
      <c r="R8" s="59"/>
      <c r="S8" s="62" t="s">
        <v>89</v>
      </c>
      <c r="T8" s="59"/>
      <c r="U8" s="59"/>
      <c r="V8" s="59"/>
      <c r="W8" s="59"/>
      <c r="X8" s="59"/>
      <c r="Y8" s="59"/>
      <c r="Z8" s="59"/>
      <c r="AA8" s="59"/>
    </row>
    <row r="9" spans="1:27" x14ac:dyDescent="0.2">
      <c r="A9" s="205" t="s">
        <v>0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</row>
    <row r="10" spans="1:27" ht="8.25" customHeight="1" x14ac:dyDescent="0.2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</row>
    <row r="11" spans="1:27" x14ac:dyDescent="0.2">
      <c r="A11" s="209"/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P11" s="59"/>
      <c r="Q11" s="59"/>
      <c r="R11" s="59"/>
      <c r="S11" s="59"/>
      <c r="T11" s="62" t="s">
        <v>89</v>
      </c>
      <c r="U11" s="59"/>
      <c r="V11" s="59"/>
      <c r="W11" s="59"/>
      <c r="X11" s="59"/>
      <c r="Y11" s="59"/>
      <c r="Z11" s="59"/>
      <c r="AA11" s="59"/>
    </row>
    <row r="12" spans="1:27" x14ac:dyDescent="0.2">
      <c r="A12" s="205" t="s">
        <v>94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</row>
    <row r="13" spans="1:27" ht="24" customHeight="1" x14ac:dyDescent="0.25">
      <c r="A13" s="210" t="s">
        <v>275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</row>
    <row r="14" spans="1:27" ht="8.25" customHeight="1" x14ac:dyDescent="0.25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</row>
    <row r="15" spans="1:27" x14ac:dyDescent="0.2">
      <c r="A15" s="204" t="s">
        <v>31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P15" s="59"/>
      <c r="Q15" s="59"/>
      <c r="R15" s="59"/>
      <c r="S15" s="59"/>
      <c r="T15" s="59"/>
      <c r="U15" s="62" t="s">
        <v>276</v>
      </c>
      <c r="V15" s="59"/>
      <c r="W15" s="59"/>
      <c r="X15" s="59"/>
      <c r="Y15" s="59"/>
      <c r="Z15" s="59"/>
      <c r="AA15" s="59"/>
    </row>
    <row r="16" spans="1:27" ht="13.5" customHeight="1" x14ac:dyDescent="0.2">
      <c r="A16" s="205" t="s">
        <v>98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</row>
    <row r="17" spans="1:27" ht="15" customHeight="1" x14ac:dyDescent="0.2">
      <c r="A17" s="59" t="s">
        <v>99</v>
      </c>
      <c r="B17" s="72" t="s">
        <v>100</v>
      </c>
      <c r="C17" s="59" t="s">
        <v>101</v>
      </c>
      <c r="F17" s="62"/>
      <c r="G17" s="62"/>
      <c r="H17" s="62"/>
      <c r="I17" s="62"/>
      <c r="J17" s="62"/>
      <c r="K17" s="62"/>
      <c r="L17" s="62"/>
      <c r="M17" s="62"/>
      <c r="N17" s="62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</row>
    <row r="18" spans="1:27" ht="18" customHeight="1" x14ac:dyDescent="0.2">
      <c r="A18" s="59" t="s">
        <v>102</v>
      </c>
      <c r="B18" s="204"/>
      <c r="C18" s="204"/>
      <c r="D18" s="204"/>
      <c r="E18" s="204"/>
      <c r="F18" s="204"/>
      <c r="G18" s="62"/>
      <c r="H18" s="62"/>
      <c r="I18" s="62"/>
      <c r="J18" s="62"/>
      <c r="K18" s="62"/>
      <c r="L18" s="62"/>
      <c r="M18" s="62"/>
      <c r="N18" s="62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</row>
    <row r="19" spans="1:27" x14ac:dyDescent="0.2">
      <c r="B19" s="206" t="s">
        <v>103</v>
      </c>
      <c r="C19" s="206"/>
      <c r="D19" s="206"/>
      <c r="E19" s="206"/>
      <c r="F19" s="206"/>
      <c r="G19" s="73"/>
      <c r="H19" s="73"/>
      <c r="I19" s="73"/>
      <c r="J19" s="73"/>
      <c r="K19" s="73"/>
      <c r="L19" s="73"/>
      <c r="M19" s="74"/>
      <c r="N19" s="73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</row>
    <row r="20" spans="1:27" ht="9.75" customHeight="1" x14ac:dyDescent="0.2">
      <c r="D20" s="75"/>
      <c r="E20" s="75"/>
      <c r="F20" s="75"/>
      <c r="G20" s="75"/>
      <c r="H20" s="75"/>
      <c r="I20" s="75"/>
      <c r="J20" s="75"/>
      <c r="K20" s="75"/>
      <c r="L20" s="75"/>
      <c r="M20" s="73"/>
      <c r="N20" s="73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</row>
    <row r="21" spans="1:27" x14ac:dyDescent="0.2">
      <c r="A21" s="76" t="s">
        <v>104</v>
      </c>
      <c r="D21" s="63"/>
      <c r="F21" s="77"/>
      <c r="G21" s="77"/>
      <c r="H21" s="77"/>
      <c r="I21" s="77"/>
      <c r="J21" s="77"/>
      <c r="K21" s="77"/>
      <c r="L21" s="77"/>
      <c r="M21" s="77"/>
      <c r="N21" s="77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</row>
    <row r="22" spans="1:27" ht="9.75" customHeight="1" x14ac:dyDescent="0.2"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</row>
    <row r="23" spans="1:27" ht="12.75" customHeight="1" x14ac:dyDescent="0.2">
      <c r="A23" s="76" t="s">
        <v>105</v>
      </c>
      <c r="C23" s="78">
        <v>0</v>
      </c>
      <c r="D23" s="79" t="s">
        <v>277</v>
      </c>
      <c r="E23" s="68" t="s">
        <v>107</v>
      </c>
      <c r="L23" s="80"/>
      <c r="M23" s="80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</row>
    <row r="24" spans="1:27" ht="12.75" customHeight="1" x14ac:dyDescent="0.2">
      <c r="B24" s="59" t="s">
        <v>108</v>
      </c>
      <c r="C24" s="81"/>
      <c r="D24" s="82"/>
      <c r="E24" s="68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</row>
    <row r="25" spans="1:27" ht="12.75" customHeight="1" x14ac:dyDescent="0.2">
      <c r="B25" s="59" t="s">
        <v>109</v>
      </c>
      <c r="C25" s="78">
        <v>0</v>
      </c>
      <c r="D25" s="79" t="s">
        <v>277</v>
      </c>
      <c r="E25" s="68" t="s">
        <v>107</v>
      </c>
      <c r="G25" s="59" t="s">
        <v>111</v>
      </c>
      <c r="L25" s="78">
        <v>0</v>
      </c>
      <c r="M25" s="79" t="s">
        <v>120</v>
      </c>
      <c r="N25" s="68" t="s">
        <v>107</v>
      </c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</row>
    <row r="26" spans="1:27" ht="12.75" customHeight="1" x14ac:dyDescent="0.2">
      <c r="B26" s="59" t="s">
        <v>2</v>
      </c>
      <c r="C26" s="78">
        <v>0</v>
      </c>
      <c r="D26" s="83" t="s">
        <v>120</v>
      </c>
      <c r="E26" s="68" t="s">
        <v>107</v>
      </c>
      <c r="G26" s="59" t="s">
        <v>114</v>
      </c>
      <c r="L26" s="84"/>
      <c r="M26" s="84"/>
      <c r="N26" s="68" t="s">
        <v>115</v>
      </c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</row>
    <row r="27" spans="1:27" ht="12.75" customHeight="1" x14ac:dyDescent="0.2">
      <c r="B27" s="59" t="s">
        <v>116</v>
      </c>
      <c r="C27" s="78">
        <v>0</v>
      </c>
      <c r="D27" s="83" t="s">
        <v>120</v>
      </c>
      <c r="E27" s="68" t="s">
        <v>107</v>
      </c>
      <c r="G27" s="59" t="s">
        <v>118</v>
      </c>
      <c r="L27" s="84"/>
      <c r="M27" s="84"/>
      <c r="N27" s="68" t="s">
        <v>115</v>
      </c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</row>
    <row r="28" spans="1:27" ht="12.75" customHeight="1" x14ac:dyDescent="0.2">
      <c r="B28" s="59" t="s">
        <v>119</v>
      </c>
      <c r="C28" s="78">
        <v>0</v>
      </c>
      <c r="D28" s="79" t="s">
        <v>120</v>
      </c>
      <c r="E28" s="68" t="s">
        <v>107</v>
      </c>
      <c r="G28" s="59" t="s">
        <v>121</v>
      </c>
      <c r="L28" s="207"/>
      <c r="M28" s="207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</row>
    <row r="29" spans="1:27" ht="12.75" customHeight="1" x14ac:dyDescent="0.2">
      <c r="C29" s="81"/>
      <c r="D29" s="82"/>
      <c r="E29" s="67"/>
      <c r="L29" s="77"/>
      <c r="M29" s="77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</row>
    <row r="30" spans="1:27" ht="9.75" customHeight="1" x14ac:dyDescent="0.2">
      <c r="A30" s="85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</row>
    <row r="31" spans="1:27" ht="36" customHeight="1" x14ac:dyDescent="0.2">
      <c r="A31" s="208" t="s">
        <v>122</v>
      </c>
      <c r="B31" s="208" t="s">
        <v>123</v>
      </c>
      <c r="C31" s="208" t="s">
        <v>124</v>
      </c>
      <c r="D31" s="208"/>
      <c r="E31" s="208"/>
      <c r="F31" s="208" t="s">
        <v>125</v>
      </c>
      <c r="G31" s="208" t="s">
        <v>126</v>
      </c>
      <c r="H31" s="208"/>
      <c r="I31" s="208"/>
      <c r="J31" s="208" t="s">
        <v>127</v>
      </c>
      <c r="K31" s="208"/>
      <c r="L31" s="208"/>
      <c r="M31" s="208" t="s">
        <v>128</v>
      </c>
      <c r="N31" s="208" t="s">
        <v>36</v>
      </c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</row>
    <row r="32" spans="1:27" ht="36.75" customHeight="1" x14ac:dyDescent="0.2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</row>
    <row r="33" spans="1:27" ht="45" x14ac:dyDescent="0.2">
      <c r="A33" s="208"/>
      <c r="B33" s="208"/>
      <c r="C33" s="208"/>
      <c r="D33" s="208"/>
      <c r="E33" s="208"/>
      <c r="F33" s="208"/>
      <c r="G33" s="86" t="s">
        <v>129</v>
      </c>
      <c r="H33" s="86" t="s">
        <v>130</v>
      </c>
      <c r="I33" s="86" t="s">
        <v>131</v>
      </c>
      <c r="J33" s="86" t="s">
        <v>129</v>
      </c>
      <c r="K33" s="86" t="s">
        <v>130</v>
      </c>
      <c r="L33" s="86" t="s">
        <v>132</v>
      </c>
      <c r="M33" s="208"/>
      <c r="N33" s="208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</row>
    <row r="34" spans="1:27" x14ac:dyDescent="0.2">
      <c r="A34" s="87">
        <v>1</v>
      </c>
      <c r="B34" s="87">
        <v>2</v>
      </c>
      <c r="C34" s="203">
        <v>3</v>
      </c>
      <c r="D34" s="203"/>
      <c r="E34" s="203"/>
      <c r="F34" s="87">
        <v>4</v>
      </c>
      <c r="G34" s="87">
        <v>5</v>
      </c>
      <c r="H34" s="87">
        <v>6</v>
      </c>
      <c r="I34" s="87">
        <v>7</v>
      </c>
      <c r="J34" s="87">
        <v>8</v>
      </c>
      <c r="K34" s="87">
        <v>9</v>
      </c>
      <c r="L34" s="87">
        <v>10</v>
      </c>
      <c r="M34" s="87">
        <v>11</v>
      </c>
      <c r="N34" s="87">
        <v>12</v>
      </c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</row>
    <row r="35" spans="1:27" ht="12" x14ac:dyDescent="0.2">
      <c r="A35" s="198" t="s">
        <v>278</v>
      </c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200"/>
      <c r="P35" s="59"/>
      <c r="Q35" s="59"/>
      <c r="R35" s="59"/>
      <c r="S35" s="59"/>
      <c r="T35" s="59"/>
      <c r="U35" s="59"/>
      <c r="V35" s="88" t="s">
        <v>278</v>
      </c>
      <c r="W35" s="59"/>
      <c r="X35" s="59"/>
      <c r="Y35" s="59"/>
      <c r="Z35" s="59"/>
      <c r="AA35" s="59"/>
    </row>
    <row r="36" spans="1:27" ht="45" x14ac:dyDescent="0.2">
      <c r="A36" s="89" t="s">
        <v>134</v>
      </c>
      <c r="B36" s="90" t="s">
        <v>279</v>
      </c>
      <c r="C36" s="197" t="s">
        <v>280</v>
      </c>
      <c r="D36" s="197"/>
      <c r="E36" s="197"/>
      <c r="F36" s="91" t="s">
        <v>281</v>
      </c>
      <c r="G36" s="91"/>
      <c r="H36" s="91"/>
      <c r="I36" s="91" t="s">
        <v>134</v>
      </c>
      <c r="J36" s="92">
        <v>22.33</v>
      </c>
      <c r="K36" s="91"/>
      <c r="L36" s="92">
        <v>22.33</v>
      </c>
      <c r="M36" s="91"/>
      <c r="N36" s="93"/>
      <c r="P36" s="59"/>
      <c r="Q36" s="59"/>
      <c r="R36" s="59"/>
      <c r="S36" s="59"/>
      <c r="T36" s="59"/>
      <c r="U36" s="59"/>
      <c r="V36" s="88"/>
      <c r="W36" s="94" t="s">
        <v>280</v>
      </c>
      <c r="X36" s="59"/>
      <c r="Y36" s="59"/>
      <c r="Z36" s="59"/>
      <c r="AA36" s="59"/>
    </row>
    <row r="37" spans="1:27" ht="12" x14ac:dyDescent="0.2">
      <c r="A37" s="103"/>
      <c r="B37" s="104"/>
      <c r="C37" s="67" t="s">
        <v>282</v>
      </c>
      <c r="D37" s="105"/>
      <c r="E37" s="105"/>
      <c r="F37" s="106"/>
      <c r="G37" s="106"/>
      <c r="H37" s="106"/>
      <c r="I37" s="106"/>
      <c r="J37" s="107"/>
      <c r="K37" s="106"/>
      <c r="L37" s="107"/>
      <c r="M37" s="108"/>
      <c r="N37" s="109"/>
      <c r="P37" s="59"/>
      <c r="Q37" s="59"/>
      <c r="R37" s="59"/>
      <c r="S37" s="59"/>
      <c r="T37" s="59"/>
      <c r="U37" s="59"/>
      <c r="V37" s="88"/>
      <c r="W37" s="94"/>
      <c r="X37" s="59"/>
      <c r="Y37" s="59"/>
      <c r="Z37" s="59"/>
      <c r="AA37" s="59"/>
    </row>
    <row r="38" spans="1:27" ht="45" x14ac:dyDescent="0.2">
      <c r="A38" s="89" t="s">
        <v>139</v>
      </c>
      <c r="B38" s="90" t="s">
        <v>283</v>
      </c>
      <c r="C38" s="197" t="s">
        <v>284</v>
      </c>
      <c r="D38" s="197"/>
      <c r="E38" s="197"/>
      <c r="F38" s="91" t="s">
        <v>281</v>
      </c>
      <c r="G38" s="91"/>
      <c r="H38" s="91"/>
      <c r="I38" s="91" t="s">
        <v>285</v>
      </c>
      <c r="J38" s="92">
        <v>10.71</v>
      </c>
      <c r="K38" s="91"/>
      <c r="L38" s="92">
        <v>37.909999999999997</v>
      </c>
      <c r="M38" s="91"/>
      <c r="N38" s="93"/>
      <c r="P38" s="59"/>
      <c r="Q38" s="59"/>
      <c r="R38" s="59"/>
      <c r="S38" s="59"/>
      <c r="T38" s="59"/>
      <c r="U38" s="59"/>
      <c r="V38" s="88"/>
      <c r="W38" s="94" t="s">
        <v>284</v>
      </c>
      <c r="X38" s="59"/>
      <c r="Y38" s="59"/>
      <c r="Z38" s="59"/>
      <c r="AA38" s="59"/>
    </row>
    <row r="39" spans="1:27" ht="12" x14ac:dyDescent="0.2">
      <c r="A39" s="103"/>
      <c r="B39" s="104"/>
      <c r="C39" s="67" t="s">
        <v>282</v>
      </c>
      <c r="D39" s="105"/>
      <c r="E39" s="105"/>
      <c r="F39" s="106"/>
      <c r="G39" s="106"/>
      <c r="H39" s="106"/>
      <c r="I39" s="106"/>
      <c r="J39" s="107"/>
      <c r="K39" s="106"/>
      <c r="L39" s="107"/>
      <c r="M39" s="108"/>
      <c r="N39" s="109"/>
      <c r="P39" s="59"/>
      <c r="Q39" s="59"/>
      <c r="R39" s="59"/>
      <c r="S39" s="59"/>
      <c r="T39" s="59"/>
      <c r="U39" s="59"/>
      <c r="V39" s="88"/>
      <c r="W39" s="94"/>
      <c r="X39" s="59"/>
      <c r="Y39" s="59"/>
      <c r="Z39" s="59"/>
      <c r="AA39" s="59"/>
    </row>
    <row r="40" spans="1:27" ht="45" x14ac:dyDescent="0.2">
      <c r="A40" s="89" t="s">
        <v>140</v>
      </c>
      <c r="B40" s="90" t="s">
        <v>286</v>
      </c>
      <c r="C40" s="197" t="s">
        <v>287</v>
      </c>
      <c r="D40" s="197"/>
      <c r="E40" s="197"/>
      <c r="F40" s="91" t="s">
        <v>281</v>
      </c>
      <c r="G40" s="91"/>
      <c r="H40" s="91"/>
      <c r="I40" s="91" t="s">
        <v>134</v>
      </c>
      <c r="J40" s="92">
        <v>22.33</v>
      </c>
      <c r="K40" s="91"/>
      <c r="L40" s="92">
        <v>22.33</v>
      </c>
      <c r="M40" s="91"/>
      <c r="N40" s="93"/>
      <c r="P40" s="59"/>
      <c r="Q40" s="59"/>
      <c r="R40" s="59"/>
      <c r="S40" s="59"/>
      <c r="T40" s="59"/>
      <c r="U40" s="59"/>
      <c r="V40" s="88"/>
      <c r="W40" s="94" t="s">
        <v>287</v>
      </c>
      <c r="X40" s="59"/>
      <c r="Y40" s="59"/>
      <c r="Z40" s="59"/>
      <c r="AA40" s="59"/>
    </row>
    <row r="41" spans="1:27" ht="12" x14ac:dyDescent="0.2">
      <c r="A41" s="103"/>
      <c r="B41" s="104"/>
      <c r="C41" s="67" t="s">
        <v>282</v>
      </c>
      <c r="D41" s="105"/>
      <c r="E41" s="105"/>
      <c r="F41" s="106"/>
      <c r="G41" s="106"/>
      <c r="H41" s="106"/>
      <c r="I41" s="106"/>
      <c r="J41" s="107"/>
      <c r="K41" s="106"/>
      <c r="L41" s="107"/>
      <c r="M41" s="108"/>
      <c r="N41" s="109"/>
      <c r="P41" s="59"/>
      <c r="Q41" s="59"/>
      <c r="R41" s="59"/>
      <c r="S41" s="59"/>
      <c r="T41" s="59"/>
      <c r="U41" s="59"/>
      <c r="V41" s="88"/>
      <c r="W41" s="94"/>
      <c r="X41" s="59"/>
      <c r="Y41" s="59"/>
      <c r="Z41" s="59"/>
      <c r="AA41" s="59"/>
    </row>
    <row r="42" spans="1:27" ht="45" x14ac:dyDescent="0.2">
      <c r="A42" s="89" t="s">
        <v>166</v>
      </c>
      <c r="B42" s="90" t="s">
        <v>288</v>
      </c>
      <c r="C42" s="197" t="s">
        <v>289</v>
      </c>
      <c r="D42" s="197"/>
      <c r="E42" s="197"/>
      <c r="F42" s="91" t="s">
        <v>281</v>
      </c>
      <c r="G42" s="91"/>
      <c r="H42" s="91"/>
      <c r="I42" s="91" t="s">
        <v>285</v>
      </c>
      <c r="J42" s="92">
        <v>10.71</v>
      </c>
      <c r="K42" s="91"/>
      <c r="L42" s="92">
        <v>37.909999999999997</v>
      </c>
      <c r="M42" s="91"/>
      <c r="N42" s="93"/>
      <c r="P42" s="59"/>
      <c r="Q42" s="59"/>
      <c r="R42" s="59"/>
      <c r="S42" s="59"/>
      <c r="T42" s="59"/>
      <c r="U42" s="59"/>
      <c r="V42" s="88"/>
      <c r="W42" s="94" t="s">
        <v>289</v>
      </c>
      <c r="X42" s="59"/>
      <c r="Y42" s="59"/>
      <c r="Z42" s="59"/>
      <c r="AA42" s="59"/>
    </row>
    <row r="43" spans="1:27" ht="12" x14ac:dyDescent="0.2">
      <c r="A43" s="103"/>
      <c r="B43" s="104"/>
      <c r="C43" s="67" t="s">
        <v>282</v>
      </c>
      <c r="D43" s="105"/>
      <c r="E43" s="105"/>
      <c r="F43" s="106"/>
      <c r="G43" s="106"/>
      <c r="H43" s="106"/>
      <c r="I43" s="106"/>
      <c r="J43" s="107"/>
      <c r="K43" s="106"/>
      <c r="L43" s="107"/>
      <c r="M43" s="108"/>
      <c r="N43" s="109"/>
      <c r="P43" s="59"/>
      <c r="Q43" s="59"/>
      <c r="R43" s="59"/>
      <c r="S43" s="59"/>
      <c r="T43" s="59"/>
      <c r="U43" s="59"/>
      <c r="V43" s="88"/>
      <c r="W43" s="94"/>
      <c r="X43" s="59"/>
      <c r="Y43" s="59"/>
      <c r="Z43" s="59"/>
      <c r="AA43" s="59"/>
    </row>
    <row r="44" spans="1:27" ht="33.75" x14ac:dyDescent="0.2">
      <c r="A44" s="89" t="s">
        <v>179</v>
      </c>
      <c r="B44" s="90" t="s">
        <v>290</v>
      </c>
      <c r="C44" s="197" t="s">
        <v>291</v>
      </c>
      <c r="D44" s="197"/>
      <c r="E44" s="197"/>
      <c r="F44" s="91" t="s">
        <v>281</v>
      </c>
      <c r="G44" s="91"/>
      <c r="H44" s="91"/>
      <c r="I44" s="91" t="s">
        <v>292</v>
      </c>
      <c r="J44" s="92">
        <v>51.26</v>
      </c>
      <c r="K44" s="91"/>
      <c r="L44" s="92">
        <v>232.72</v>
      </c>
      <c r="M44" s="91"/>
      <c r="N44" s="93"/>
      <c r="P44" s="59"/>
      <c r="Q44" s="59"/>
      <c r="R44" s="59"/>
      <c r="S44" s="59"/>
      <c r="T44" s="59"/>
      <c r="U44" s="59"/>
      <c r="V44" s="88"/>
      <c r="W44" s="94" t="s">
        <v>291</v>
      </c>
      <c r="X44" s="59"/>
      <c r="Y44" s="59"/>
      <c r="Z44" s="59"/>
      <c r="AA44" s="59"/>
    </row>
    <row r="45" spans="1:27" ht="12" x14ac:dyDescent="0.2">
      <c r="A45" s="103"/>
      <c r="B45" s="104"/>
      <c r="C45" s="67" t="s">
        <v>293</v>
      </c>
      <c r="D45" s="105"/>
      <c r="E45" s="105"/>
      <c r="F45" s="106"/>
      <c r="G45" s="106"/>
      <c r="H45" s="106"/>
      <c r="I45" s="106"/>
      <c r="J45" s="107"/>
      <c r="K45" s="106"/>
      <c r="L45" s="107"/>
      <c r="M45" s="108"/>
      <c r="N45" s="109"/>
      <c r="P45" s="59"/>
      <c r="Q45" s="59"/>
      <c r="R45" s="59"/>
      <c r="S45" s="59"/>
      <c r="T45" s="59"/>
      <c r="U45" s="59"/>
      <c r="V45" s="88"/>
      <c r="W45" s="94"/>
      <c r="X45" s="59"/>
      <c r="Y45" s="59"/>
      <c r="Z45" s="59"/>
      <c r="AA45" s="59"/>
    </row>
    <row r="46" spans="1:27" ht="12" x14ac:dyDescent="0.2">
      <c r="A46" s="110"/>
      <c r="B46" s="111"/>
      <c r="C46" s="195" t="s">
        <v>294</v>
      </c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201"/>
      <c r="P46" s="59"/>
      <c r="Q46" s="59"/>
      <c r="R46" s="59"/>
      <c r="S46" s="59"/>
      <c r="T46" s="59"/>
      <c r="U46" s="59"/>
      <c r="V46" s="88"/>
      <c r="W46" s="94"/>
      <c r="X46" s="62" t="s">
        <v>294</v>
      </c>
      <c r="Y46" s="59"/>
      <c r="Z46" s="59"/>
      <c r="AA46" s="59"/>
    </row>
    <row r="47" spans="1:27" ht="1.5" customHeight="1" x14ac:dyDescent="0.2">
      <c r="A47" s="106"/>
      <c r="B47" s="104"/>
      <c r="C47" s="104"/>
      <c r="D47" s="104"/>
      <c r="E47" s="104"/>
      <c r="F47" s="106"/>
      <c r="G47" s="106"/>
      <c r="H47" s="106"/>
      <c r="I47" s="106"/>
      <c r="J47" s="112"/>
      <c r="K47" s="106"/>
      <c r="L47" s="112"/>
      <c r="M47" s="97"/>
      <c r="N47" s="112"/>
      <c r="P47" s="59"/>
      <c r="Q47" s="59"/>
      <c r="R47" s="59"/>
      <c r="S47" s="59"/>
      <c r="T47" s="59"/>
      <c r="U47" s="59"/>
      <c r="V47" s="88"/>
      <c r="W47" s="94"/>
      <c r="X47" s="59"/>
      <c r="Y47" s="59"/>
      <c r="Z47" s="59"/>
      <c r="AA47" s="59"/>
    </row>
    <row r="48" spans="1:27" ht="2.25" customHeight="1" x14ac:dyDescent="0.2"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126"/>
      <c r="M48" s="127"/>
      <c r="N48" s="128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</row>
    <row r="49" spans="1:27" x14ac:dyDescent="0.2">
      <c r="A49" s="113"/>
      <c r="B49" s="114"/>
      <c r="C49" s="197" t="s">
        <v>273</v>
      </c>
      <c r="D49" s="197"/>
      <c r="E49" s="197"/>
      <c r="F49" s="197"/>
      <c r="G49" s="197"/>
      <c r="H49" s="197"/>
      <c r="I49" s="197"/>
      <c r="J49" s="197"/>
      <c r="K49" s="197"/>
      <c r="L49" s="115"/>
      <c r="M49" s="129"/>
      <c r="N49" s="117"/>
      <c r="P49" s="59"/>
      <c r="Q49" s="59"/>
      <c r="R49" s="59"/>
      <c r="S49" s="59"/>
      <c r="T49" s="59"/>
      <c r="U49" s="59"/>
      <c r="V49" s="59"/>
      <c r="W49" s="59"/>
      <c r="X49" s="59"/>
      <c r="Y49" s="94" t="s">
        <v>273</v>
      </c>
      <c r="Z49" s="59"/>
      <c r="AA49" s="59"/>
    </row>
    <row r="50" spans="1:27" x14ac:dyDescent="0.2">
      <c r="A50" s="118"/>
      <c r="B50" s="96"/>
      <c r="C50" s="195" t="s">
        <v>230</v>
      </c>
      <c r="D50" s="195"/>
      <c r="E50" s="195"/>
      <c r="F50" s="195"/>
      <c r="G50" s="195"/>
      <c r="H50" s="195"/>
      <c r="I50" s="195"/>
      <c r="J50" s="195"/>
      <c r="K50" s="195"/>
      <c r="L50" s="119">
        <v>353.2</v>
      </c>
      <c r="M50" s="130"/>
      <c r="N50" s="121"/>
      <c r="P50" s="59"/>
      <c r="Q50" s="59"/>
      <c r="R50" s="59"/>
      <c r="S50" s="59"/>
      <c r="T50" s="59"/>
      <c r="U50" s="59"/>
      <c r="V50" s="59"/>
      <c r="W50" s="59"/>
      <c r="X50" s="59"/>
      <c r="Y50" s="94"/>
      <c r="Z50" s="62" t="s">
        <v>230</v>
      </c>
      <c r="AA50" s="59"/>
    </row>
    <row r="51" spans="1:27" x14ac:dyDescent="0.2">
      <c r="A51" s="118"/>
      <c r="B51" s="96"/>
      <c r="C51" s="195" t="s">
        <v>231</v>
      </c>
      <c r="D51" s="195"/>
      <c r="E51" s="195"/>
      <c r="F51" s="195"/>
      <c r="G51" s="195"/>
      <c r="H51" s="195"/>
      <c r="I51" s="195"/>
      <c r="J51" s="195"/>
      <c r="K51" s="195"/>
      <c r="L51" s="119"/>
      <c r="M51" s="130"/>
      <c r="N51" s="121"/>
      <c r="P51" s="59"/>
      <c r="Q51" s="59"/>
      <c r="R51" s="59"/>
      <c r="S51" s="59"/>
      <c r="T51" s="59"/>
      <c r="U51" s="59"/>
      <c r="V51" s="59"/>
      <c r="W51" s="59"/>
      <c r="X51" s="59"/>
      <c r="Y51" s="94"/>
      <c r="Z51" s="62" t="s">
        <v>231</v>
      </c>
      <c r="AA51" s="59"/>
    </row>
    <row r="52" spans="1:27" x14ac:dyDescent="0.2">
      <c r="A52" s="118"/>
      <c r="B52" s="96"/>
      <c r="C52" s="195" t="s">
        <v>235</v>
      </c>
      <c r="D52" s="195"/>
      <c r="E52" s="195"/>
      <c r="F52" s="195"/>
      <c r="G52" s="195"/>
      <c r="H52" s="195"/>
      <c r="I52" s="195"/>
      <c r="J52" s="195"/>
      <c r="K52" s="195"/>
      <c r="L52" s="119">
        <v>353.2</v>
      </c>
      <c r="M52" s="130"/>
      <c r="N52" s="121"/>
      <c r="P52" s="59"/>
      <c r="Q52" s="59"/>
      <c r="R52" s="59"/>
      <c r="S52" s="59"/>
      <c r="T52" s="59"/>
      <c r="U52" s="59"/>
      <c r="V52" s="59"/>
      <c r="W52" s="59"/>
      <c r="X52" s="59"/>
      <c r="Y52" s="94"/>
      <c r="Z52" s="62" t="s">
        <v>235</v>
      </c>
      <c r="AA52" s="59"/>
    </row>
    <row r="53" spans="1:27" x14ac:dyDescent="0.2">
      <c r="A53" s="118"/>
      <c r="B53" s="96"/>
      <c r="C53" s="195" t="s">
        <v>236</v>
      </c>
      <c r="D53" s="195"/>
      <c r="E53" s="195"/>
      <c r="F53" s="195"/>
      <c r="G53" s="195"/>
      <c r="H53" s="195"/>
      <c r="I53" s="195"/>
      <c r="J53" s="195"/>
      <c r="K53" s="195"/>
      <c r="L53" s="119">
        <v>353.2</v>
      </c>
      <c r="M53" s="130"/>
      <c r="N53" s="121"/>
      <c r="P53" s="59"/>
      <c r="Q53" s="59"/>
      <c r="R53" s="59"/>
      <c r="S53" s="59"/>
      <c r="T53" s="59"/>
      <c r="U53" s="59"/>
      <c r="V53" s="59"/>
      <c r="W53" s="59"/>
      <c r="X53" s="59"/>
      <c r="Y53" s="94"/>
      <c r="Z53" s="62" t="s">
        <v>236</v>
      </c>
      <c r="AA53" s="59"/>
    </row>
    <row r="54" spans="1:27" x14ac:dyDescent="0.2">
      <c r="A54" s="118"/>
      <c r="B54" s="96"/>
      <c r="C54" s="195" t="s">
        <v>231</v>
      </c>
      <c r="D54" s="195"/>
      <c r="E54" s="195"/>
      <c r="F54" s="195"/>
      <c r="G54" s="195"/>
      <c r="H54" s="195"/>
      <c r="I54" s="195"/>
      <c r="J54" s="195"/>
      <c r="K54" s="195"/>
      <c r="L54" s="119"/>
      <c r="M54" s="130"/>
      <c r="N54" s="121"/>
      <c r="P54" s="59"/>
      <c r="Q54" s="59"/>
      <c r="R54" s="59"/>
      <c r="S54" s="59"/>
      <c r="T54" s="59"/>
      <c r="U54" s="59"/>
      <c r="V54" s="59"/>
      <c r="W54" s="59"/>
      <c r="X54" s="59"/>
      <c r="Y54" s="94"/>
      <c r="Z54" s="62" t="s">
        <v>231</v>
      </c>
      <c r="AA54" s="59"/>
    </row>
    <row r="55" spans="1:27" x14ac:dyDescent="0.2">
      <c r="A55" s="118"/>
      <c r="B55" s="96"/>
      <c r="C55" s="195" t="s">
        <v>240</v>
      </c>
      <c r="D55" s="195"/>
      <c r="E55" s="195"/>
      <c r="F55" s="195"/>
      <c r="G55" s="195"/>
      <c r="H55" s="195"/>
      <c r="I55" s="195"/>
      <c r="J55" s="195"/>
      <c r="K55" s="195"/>
      <c r="L55" s="119">
        <v>353.2</v>
      </c>
      <c r="M55" s="130"/>
      <c r="N55" s="121"/>
      <c r="P55" s="59"/>
      <c r="Q55" s="59"/>
      <c r="R55" s="59"/>
      <c r="S55" s="59"/>
      <c r="T55" s="59"/>
      <c r="U55" s="59"/>
      <c r="V55" s="59"/>
      <c r="W55" s="59"/>
      <c r="X55" s="59"/>
      <c r="Y55" s="94"/>
      <c r="Z55" s="62" t="s">
        <v>240</v>
      </c>
      <c r="AA55" s="59"/>
    </row>
    <row r="56" spans="1:27" x14ac:dyDescent="0.2">
      <c r="A56" s="118"/>
      <c r="B56" s="112"/>
      <c r="C56" s="196" t="s">
        <v>274</v>
      </c>
      <c r="D56" s="196"/>
      <c r="E56" s="196"/>
      <c r="F56" s="196"/>
      <c r="G56" s="196"/>
      <c r="H56" s="196"/>
      <c r="I56" s="196"/>
      <c r="J56" s="196"/>
      <c r="K56" s="196"/>
      <c r="L56" s="122">
        <v>353.2</v>
      </c>
      <c r="M56" s="131"/>
      <c r="N56" s="132"/>
      <c r="P56" s="59"/>
      <c r="Q56" s="59"/>
      <c r="R56" s="59"/>
      <c r="S56" s="59"/>
      <c r="T56" s="59"/>
      <c r="U56" s="59"/>
      <c r="V56" s="59"/>
      <c r="W56" s="59"/>
      <c r="X56" s="59"/>
      <c r="Y56" s="94"/>
      <c r="Z56" s="59"/>
      <c r="AA56" s="94" t="s">
        <v>274</v>
      </c>
    </row>
    <row r="57" spans="1:27" ht="1.5" customHeight="1" x14ac:dyDescent="0.2">
      <c r="B57" s="112"/>
      <c r="C57" s="104"/>
      <c r="D57" s="104"/>
      <c r="E57" s="104"/>
      <c r="F57" s="104"/>
      <c r="G57" s="104"/>
      <c r="H57" s="104"/>
      <c r="I57" s="104"/>
      <c r="J57" s="104"/>
      <c r="K57" s="104"/>
      <c r="L57" s="122"/>
      <c r="M57" s="123"/>
      <c r="N57" s="133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</row>
    <row r="58" spans="1:27" ht="13.5" customHeight="1" x14ac:dyDescent="0.2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</row>
    <row r="59" spans="1:27" s="3" customFormat="1" ht="12.75" x14ac:dyDescent="0.2">
      <c r="A59" s="1"/>
      <c r="B59" s="2"/>
      <c r="C59" s="2"/>
      <c r="D59" s="7"/>
      <c r="E59" s="7"/>
      <c r="F59" s="7"/>
      <c r="G59" s="7"/>
      <c r="H59" s="7"/>
      <c r="I59" s="10"/>
      <c r="J59" s="10"/>
      <c r="K59" s="10"/>
      <c r="L59" s="10"/>
      <c r="M59" s="10"/>
    </row>
  </sheetData>
  <mergeCells count="35">
    <mergeCell ref="A13:N13"/>
    <mergeCell ref="D5:N5"/>
    <mergeCell ref="A8:N8"/>
    <mergeCell ref="A9:N9"/>
    <mergeCell ref="A11:N11"/>
    <mergeCell ref="A12:N12"/>
    <mergeCell ref="C38:E38"/>
    <mergeCell ref="C40:E40"/>
    <mergeCell ref="C42:E42"/>
    <mergeCell ref="C44:E44"/>
    <mergeCell ref="A15:N15"/>
    <mergeCell ref="A16:N16"/>
    <mergeCell ref="B18:F18"/>
    <mergeCell ref="B19:F19"/>
    <mergeCell ref="L28:M28"/>
    <mergeCell ref="C36:E36"/>
    <mergeCell ref="A31:A33"/>
    <mergeCell ref="B31:B33"/>
    <mergeCell ref="C31:E33"/>
    <mergeCell ref="F31:F33"/>
    <mergeCell ref="J31:L32"/>
    <mergeCell ref="M31:M33"/>
    <mergeCell ref="N31:N33"/>
    <mergeCell ref="C34:E34"/>
    <mergeCell ref="A35:N35"/>
    <mergeCell ref="G31:I32"/>
    <mergeCell ref="C46:N46"/>
    <mergeCell ref="C56:K56"/>
    <mergeCell ref="C50:K50"/>
    <mergeCell ref="C51:K51"/>
    <mergeCell ref="C52:K52"/>
    <mergeCell ref="C53:K53"/>
    <mergeCell ref="C54:K54"/>
    <mergeCell ref="C55:K55"/>
    <mergeCell ref="C49:K49"/>
  </mergeCells>
  <printOptions horizontalCentered="1"/>
  <pageMargins left="0.39370077848434498" right="0.23622047901153601" top="0.35433071851730302" bottom="0.31496062874794001" header="0.118110239505768" footer="0.118110239505768"/>
  <pageSetup paperSize="9" scale="70" fitToHeight="0" orientation="portrait" r:id="rId1"/>
  <headerFooter>
    <oddHeader>&amp;LГРАНД-Смета, версия 2021.2</oddHeader>
    <oddFooter>&amp;R&amp;8Страница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137"/>
  <sheetViews>
    <sheetView zoomScale="115" zoomScaleNormal="115" workbookViewId="0">
      <selection activeCell="D1" sqref="D1:N1"/>
    </sheetView>
  </sheetViews>
  <sheetFormatPr defaultColWidth="9.140625" defaultRowHeight="11.25" customHeight="1" x14ac:dyDescent="0.2"/>
  <cols>
    <col min="1" max="1" width="8.140625" style="59" customWidth="1"/>
    <col min="2" max="2" width="20.140625" style="59" customWidth="1"/>
    <col min="3" max="4" width="10.42578125" style="59" customWidth="1"/>
    <col min="5" max="5" width="13.28515625" style="59" customWidth="1"/>
    <col min="6" max="6" width="8.5703125" style="59" customWidth="1"/>
    <col min="7" max="7" width="7.85546875" style="59" customWidth="1"/>
    <col min="8" max="8" width="8.42578125" style="59" customWidth="1"/>
    <col min="9" max="9" width="8.7109375" style="59" customWidth="1"/>
    <col min="10" max="10" width="8.140625" style="59" customWidth="1"/>
    <col min="11" max="11" width="8.5703125" style="59" customWidth="1"/>
    <col min="12" max="12" width="10" style="59" customWidth="1"/>
    <col min="13" max="13" width="6" style="59" customWidth="1"/>
    <col min="14" max="14" width="9.7109375" style="59" customWidth="1"/>
    <col min="15" max="15" width="9.140625" style="59" customWidth="1"/>
    <col min="16" max="16" width="49.140625" style="62" hidden="1" customWidth="1"/>
    <col min="17" max="17" width="42.42578125" style="62" hidden="1" customWidth="1"/>
    <col min="18" max="18" width="99.7109375" style="62" hidden="1" customWidth="1"/>
    <col min="19" max="22" width="138.42578125" style="62" hidden="1" customWidth="1"/>
    <col min="23" max="23" width="34.140625" style="62" hidden="1" customWidth="1"/>
    <col min="24" max="24" width="110.140625" style="62" hidden="1" customWidth="1"/>
    <col min="25" max="28" width="34.140625" style="62" hidden="1" customWidth="1"/>
    <col min="29" max="29" width="110.140625" style="62" hidden="1" customWidth="1"/>
    <col min="30" max="32" width="84.42578125" style="62" hidden="1" customWidth="1"/>
    <col min="33" max="16384" width="9.140625" style="59"/>
  </cols>
  <sheetData>
    <row r="1" spans="1:32" ht="11.25" customHeight="1" x14ac:dyDescent="0.2">
      <c r="D1" s="212" t="s">
        <v>693</v>
      </c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spans="1:32" x14ac:dyDescent="0.2">
      <c r="N2" s="60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</row>
    <row r="3" spans="1:32" x14ac:dyDescent="0.2">
      <c r="N3" s="60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1:32" ht="8.25" customHeight="1" x14ac:dyDescent="0.2">
      <c r="N4" s="60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</row>
    <row r="5" spans="1:32" ht="15.75" customHeight="1" x14ac:dyDescent="0.2">
      <c r="F5" s="66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</row>
    <row r="6" spans="1:32" x14ac:dyDescent="0.2">
      <c r="A6" s="67" t="s">
        <v>91</v>
      </c>
      <c r="B6" s="6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P6" s="59"/>
      <c r="Q6" s="59"/>
      <c r="R6" s="62" t="s">
        <v>89</v>
      </c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</row>
    <row r="7" spans="1:32" ht="15" customHeight="1" x14ac:dyDescent="0.2">
      <c r="A7" s="68" t="s">
        <v>92</v>
      </c>
      <c r="D7" s="63" t="s">
        <v>93</v>
      </c>
      <c r="E7" s="63"/>
      <c r="F7" s="69"/>
      <c r="G7" s="69"/>
      <c r="H7" s="69"/>
      <c r="I7" s="69"/>
      <c r="J7" s="69"/>
      <c r="K7" s="69"/>
      <c r="L7" s="69"/>
      <c r="M7" s="69"/>
      <c r="N7" s="6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</row>
    <row r="8" spans="1:32" ht="8.25" customHeight="1" x14ac:dyDescent="0.2">
      <c r="A8" s="68"/>
      <c r="F8" s="65"/>
      <c r="G8" s="65"/>
      <c r="H8" s="65"/>
      <c r="I8" s="65"/>
      <c r="J8" s="65"/>
      <c r="K8" s="65"/>
      <c r="L8" s="65"/>
      <c r="M8" s="65"/>
      <c r="N8" s="65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</row>
    <row r="9" spans="1:32" ht="24" customHeight="1" x14ac:dyDescent="0.2">
      <c r="A9" s="234" t="s">
        <v>67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P9" s="59"/>
      <c r="Q9" s="59"/>
      <c r="R9" s="59"/>
      <c r="S9" s="62" t="s">
        <v>89</v>
      </c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</row>
    <row r="10" spans="1:32" x14ac:dyDescent="0.2">
      <c r="A10" s="205" t="s">
        <v>0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</row>
    <row r="11" spans="1:32" ht="8.25" customHeight="1" x14ac:dyDescent="0.2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</row>
    <row r="12" spans="1:32" x14ac:dyDescent="0.2">
      <c r="A12" s="209"/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P12" s="59"/>
      <c r="Q12" s="59"/>
      <c r="R12" s="59"/>
      <c r="S12" s="59"/>
      <c r="T12" s="62" t="s">
        <v>89</v>
      </c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</row>
    <row r="13" spans="1:32" x14ac:dyDescent="0.2">
      <c r="A13" s="205" t="s">
        <v>94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</row>
    <row r="14" spans="1:32" ht="24" customHeight="1" x14ac:dyDescent="0.25">
      <c r="A14" s="210" t="s">
        <v>295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</row>
    <row r="15" spans="1:32" ht="8.25" customHeight="1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</row>
    <row r="16" spans="1:32" x14ac:dyDescent="0.2">
      <c r="A16" s="204" t="s">
        <v>33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P16" s="59"/>
      <c r="Q16" s="59"/>
      <c r="R16" s="59"/>
      <c r="S16" s="59"/>
      <c r="T16" s="59"/>
      <c r="U16" s="62" t="s">
        <v>296</v>
      </c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</row>
    <row r="17" spans="1:32" ht="13.5" customHeight="1" x14ac:dyDescent="0.2">
      <c r="A17" s="205" t="s">
        <v>98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</row>
    <row r="18" spans="1:32" ht="15" customHeight="1" x14ac:dyDescent="0.2">
      <c r="A18" s="59" t="s">
        <v>99</v>
      </c>
      <c r="B18" s="72" t="s">
        <v>100</v>
      </c>
      <c r="C18" s="59" t="s">
        <v>101</v>
      </c>
      <c r="F18" s="62"/>
      <c r="G18" s="62"/>
      <c r="H18" s="62"/>
      <c r="I18" s="62"/>
      <c r="J18" s="62"/>
      <c r="K18" s="62"/>
      <c r="L18" s="62"/>
      <c r="M18" s="62"/>
      <c r="N18" s="62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</row>
    <row r="19" spans="1:32" ht="18" customHeight="1" x14ac:dyDescent="0.2">
      <c r="A19" s="59" t="s">
        <v>102</v>
      </c>
      <c r="B19" s="204"/>
      <c r="C19" s="204"/>
      <c r="D19" s="204"/>
      <c r="E19" s="204"/>
      <c r="F19" s="204"/>
      <c r="G19" s="62"/>
      <c r="H19" s="62"/>
      <c r="I19" s="62"/>
      <c r="J19" s="62"/>
      <c r="K19" s="62"/>
      <c r="L19" s="62"/>
      <c r="M19" s="62"/>
      <c r="N19" s="62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</row>
    <row r="20" spans="1:32" x14ac:dyDescent="0.2">
      <c r="B20" s="206" t="s">
        <v>103</v>
      </c>
      <c r="C20" s="206"/>
      <c r="D20" s="206"/>
      <c r="E20" s="206"/>
      <c r="F20" s="206"/>
      <c r="G20" s="73"/>
      <c r="H20" s="73"/>
      <c r="I20" s="73"/>
      <c r="J20" s="73"/>
      <c r="K20" s="73"/>
      <c r="L20" s="73"/>
      <c r="M20" s="74"/>
      <c r="N20" s="73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</row>
    <row r="21" spans="1:32" ht="9.75" customHeight="1" x14ac:dyDescent="0.2">
      <c r="D21" s="75"/>
      <c r="E21" s="75"/>
      <c r="F21" s="75"/>
      <c r="G21" s="75"/>
      <c r="H21" s="75"/>
      <c r="I21" s="75"/>
      <c r="J21" s="75"/>
      <c r="K21" s="75"/>
      <c r="L21" s="75"/>
      <c r="M21" s="73"/>
      <c r="N21" s="73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</row>
    <row r="22" spans="1:32" x14ac:dyDescent="0.2">
      <c r="A22" s="76" t="s">
        <v>104</v>
      </c>
      <c r="D22" s="63"/>
      <c r="F22" s="77"/>
      <c r="G22" s="77"/>
      <c r="H22" s="77"/>
      <c r="I22" s="77"/>
      <c r="J22" s="77"/>
      <c r="K22" s="77"/>
      <c r="L22" s="77"/>
      <c r="M22" s="77"/>
      <c r="N22" s="77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</row>
    <row r="23" spans="1:32" ht="9.75" customHeight="1" x14ac:dyDescent="0.2"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</row>
    <row r="24" spans="1:32" ht="12.75" customHeight="1" x14ac:dyDescent="0.2">
      <c r="A24" s="76" t="s">
        <v>105</v>
      </c>
      <c r="C24" s="78">
        <v>0</v>
      </c>
      <c r="D24" s="79" t="s">
        <v>297</v>
      </c>
      <c r="E24" s="68" t="s">
        <v>107</v>
      </c>
      <c r="L24" s="80"/>
      <c r="M24" s="80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</row>
    <row r="25" spans="1:32" ht="12.75" customHeight="1" x14ac:dyDescent="0.2">
      <c r="B25" s="59" t="s">
        <v>108</v>
      </c>
      <c r="C25" s="81"/>
      <c r="D25" s="82"/>
      <c r="E25" s="68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</row>
    <row r="26" spans="1:32" ht="12.75" customHeight="1" x14ac:dyDescent="0.2">
      <c r="B26" s="59" t="s">
        <v>109</v>
      </c>
      <c r="C26" s="78">
        <v>0</v>
      </c>
      <c r="D26" s="79" t="s">
        <v>120</v>
      </c>
      <c r="E26" s="68" t="s">
        <v>107</v>
      </c>
      <c r="G26" s="59" t="s">
        <v>111</v>
      </c>
      <c r="L26" s="78">
        <v>0</v>
      </c>
      <c r="M26" s="79" t="s">
        <v>298</v>
      </c>
      <c r="N26" s="68" t="s">
        <v>107</v>
      </c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</row>
    <row r="27" spans="1:32" ht="12.75" customHeight="1" x14ac:dyDescent="0.2">
      <c r="B27" s="59" t="s">
        <v>2</v>
      </c>
      <c r="C27" s="78">
        <v>0</v>
      </c>
      <c r="D27" s="83" t="s">
        <v>120</v>
      </c>
      <c r="E27" s="68" t="s">
        <v>107</v>
      </c>
      <c r="G27" s="59" t="s">
        <v>114</v>
      </c>
      <c r="L27" s="84"/>
      <c r="M27" s="84">
        <v>41.9</v>
      </c>
      <c r="N27" s="68" t="s">
        <v>115</v>
      </c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</row>
    <row r="28" spans="1:32" ht="12.75" customHeight="1" x14ac:dyDescent="0.2">
      <c r="B28" s="59" t="s">
        <v>116</v>
      </c>
      <c r="C28" s="78">
        <v>0</v>
      </c>
      <c r="D28" s="83" t="s">
        <v>120</v>
      </c>
      <c r="E28" s="68" t="s">
        <v>107</v>
      </c>
      <c r="G28" s="59" t="s">
        <v>118</v>
      </c>
      <c r="L28" s="84"/>
      <c r="M28" s="84"/>
      <c r="N28" s="68" t="s">
        <v>115</v>
      </c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</row>
    <row r="29" spans="1:32" ht="12.75" customHeight="1" x14ac:dyDescent="0.2">
      <c r="B29" s="59" t="s">
        <v>119</v>
      </c>
      <c r="C29" s="78">
        <v>0</v>
      </c>
      <c r="D29" s="79" t="s">
        <v>297</v>
      </c>
      <c r="E29" s="68" t="s">
        <v>107</v>
      </c>
      <c r="G29" s="59" t="s">
        <v>121</v>
      </c>
      <c r="L29" s="207"/>
      <c r="M29" s="207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</row>
    <row r="30" spans="1:32" ht="12.75" customHeight="1" x14ac:dyDescent="0.2">
      <c r="C30" s="81"/>
      <c r="D30" s="82"/>
      <c r="E30" s="67"/>
      <c r="L30" s="77"/>
      <c r="M30" s="77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</row>
    <row r="31" spans="1:32" ht="9.75" customHeight="1" x14ac:dyDescent="0.2">
      <c r="A31" s="85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</row>
    <row r="32" spans="1:32" ht="36" customHeight="1" x14ac:dyDescent="0.2">
      <c r="A32" s="208" t="s">
        <v>122</v>
      </c>
      <c r="B32" s="208" t="s">
        <v>123</v>
      </c>
      <c r="C32" s="208" t="s">
        <v>124</v>
      </c>
      <c r="D32" s="208"/>
      <c r="E32" s="208"/>
      <c r="F32" s="208" t="s">
        <v>125</v>
      </c>
      <c r="G32" s="208" t="s">
        <v>126</v>
      </c>
      <c r="H32" s="208"/>
      <c r="I32" s="208"/>
      <c r="J32" s="208" t="s">
        <v>127</v>
      </c>
      <c r="K32" s="208"/>
      <c r="L32" s="208"/>
      <c r="M32" s="208" t="s">
        <v>128</v>
      </c>
      <c r="N32" s="208" t="s">
        <v>36</v>
      </c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</row>
    <row r="33" spans="1:32" ht="36.75" customHeight="1" x14ac:dyDescent="0.2">
      <c r="A33" s="208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</row>
    <row r="34" spans="1:32" ht="45" x14ac:dyDescent="0.2">
      <c r="A34" s="208"/>
      <c r="B34" s="208"/>
      <c r="C34" s="208"/>
      <c r="D34" s="208"/>
      <c r="E34" s="208"/>
      <c r="F34" s="208"/>
      <c r="G34" s="86" t="s">
        <v>129</v>
      </c>
      <c r="H34" s="86" t="s">
        <v>130</v>
      </c>
      <c r="I34" s="86" t="s">
        <v>131</v>
      </c>
      <c r="J34" s="86" t="s">
        <v>129</v>
      </c>
      <c r="K34" s="86" t="s">
        <v>130</v>
      </c>
      <c r="L34" s="86" t="s">
        <v>132</v>
      </c>
      <c r="M34" s="208"/>
      <c r="N34" s="208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</row>
    <row r="35" spans="1:32" x14ac:dyDescent="0.2">
      <c r="A35" s="87">
        <v>1</v>
      </c>
      <c r="B35" s="87">
        <v>2</v>
      </c>
      <c r="C35" s="203">
        <v>3</v>
      </c>
      <c r="D35" s="203"/>
      <c r="E35" s="203"/>
      <c r="F35" s="87">
        <v>4</v>
      </c>
      <c r="G35" s="87">
        <v>5</v>
      </c>
      <c r="H35" s="87">
        <v>6</v>
      </c>
      <c r="I35" s="87">
        <v>7</v>
      </c>
      <c r="J35" s="87">
        <v>8</v>
      </c>
      <c r="K35" s="87">
        <v>9</v>
      </c>
      <c r="L35" s="87">
        <v>10</v>
      </c>
      <c r="M35" s="87">
        <v>11</v>
      </c>
      <c r="N35" s="87">
        <v>12</v>
      </c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</row>
    <row r="36" spans="1:32" ht="12" x14ac:dyDescent="0.2">
      <c r="A36" s="198" t="s">
        <v>299</v>
      </c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200"/>
      <c r="P36" s="59"/>
      <c r="Q36" s="59"/>
      <c r="R36" s="59"/>
      <c r="S36" s="59"/>
      <c r="T36" s="59"/>
      <c r="U36" s="59"/>
      <c r="V36" s="88" t="s">
        <v>299</v>
      </c>
      <c r="W36" s="59"/>
      <c r="X36" s="59"/>
      <c r="Y36" s="59"/>
      <c r="Z36" s="59"/>
      <c r="AA36" s="59"/>
      <c r="AB36" s="59"/>
      <c r="AC36" s="59"/>
      <c r="AD36" s="59"/>
      <c r="AE36" s="59"/>
      <c r="AF36" s="59"/>
    </row>
    <row r="37" spans="1:32" ht="45" x14ac:dyDescent="0.2">
      <c r="A37" s="89" t="s">
        <v>134</v>
      </c>
      <c r="B37" s="90" t="s">
        <v>300</v>
      </c>
      <c r="C37" s="197" t="s">
        <v>301</v>
      </c>
      <c r="D37" s="197"/>
      <c r="E37" s="197"/>
      <c r="F37" s="91" t="s">
        <v>252</v>
      </c>
      <c r="G37" s="91"/>
      <c r="H37" s="91"/>
      <c r="I37" s="91" t="s">
        <v>134</v>
      </c>
      <c r="J37" s="92"/>
      <c r="K37" s="91"/>
      <c r="L37" s="92"/>
      <c r="M37" s="91"/>
      <c r="N37" s="93"/>
      <c r="P37" s="59"/>
      <c r="Q37" s="59"/>
      <c r="R37" s="59"/>
      <c r="S37" s="59"/>
      <c r="T37" s="59"/>
      <c r="U37" s="59"/>
      <c r="V37" s="88"/>
      <c r="W37" s="94" t="s">
        <v>301</v>
      </c>
      <c r="X37" s="59"/>
      <c r="Y37" s="59"/>
      <c r="Z37" s="59"/>
      <c r="AA37" s="59"/>
      <c r="AB37" s="59"/>
      <c r="AC37" s="59"/>
      <c r="AD37" s="59"/>
      <c r="AE37" s="59"/>
      <c r="AF37" s="59"/>
    </row>
    <row r="38" spans="1:32" ht="12" x14ac:dyDescent="0.2">
      <c r="A38" s="125"/>
      <c r="B38" s="96"/>
      <c r="C38" s="195" t="s">
        <v>302</v>
      </c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201"/>
      <c r="P38" s="59"/>
      <c r="Q38" s="59"/>
      <c r="R38" s="59"/>
      <c r="S38" s="59"/>
      <c r="T38" s="59"/>
      <c r="U38" s="59"/>
      <c r="V38" s="88"/>
      <c r="W38" s="94"/>
      <c r="X38" s="62" t="s">
        <v>302</v>
      </c>
      <c r="Y38" s="59"/>
      <c r="Z38" s="59"/>
      <c r="AA38" s="59"/>
      <c r="AB38" s="59"/>
      <c r="AC38" s="59"/>
      <c r="AD38" s="59"/>
      <c r="AE38" s="59"/>
      <c r="AF38" s="59"/>
    </row>
    <row r="39" spans="1:32" ht="12" x14ac:dyDescent="0.2">
      <c r="A39" s="95"/>
      <c r="B39" s="96" t="s">
        <v>134</v>
      </c>
      <c r="C39" s="195" t="s">
        <v>138</v>
      </c>
      <c r="D39" s="195"/>
      <c r="E39" s="195"/>
      <c r="F39" s="97"/>
      <c r="G39" s="97"/>
      <c r="H39" s="97"/>
      <c r="I39" s="97"/>
      <c r="J39" s="98">
        <v>81.66</v>
      </c>
      <c r="K39" s="97" t="s">
        <v>160</v>
      </c>
      <c r="L39" s="98">
        <v>65.33</v>
      </c>
      <c r="M39" s="97"/>
      <c r="N39" s="99"/>
      <c r="P39" s="59"/>
      <c r="Q39" s="59"/>
      <c r="R39" s="59"/>
      <c r="S39" s="59"/>
      <c r="T39" s="59"/>
      <c r="U39" s="59"/>
      <c r="V39" s="88"/>
      <c r="W39" s="94"/>
      <c r="X39" s="59"/>
      <c r="Y39" s="62" t="s">
        <v>138</v>
      </c>
      <c r="Z39" s="59"/>
      <c r="AA39" s="59"/>
      <c r="AB39" s="59"/>
      <c r="AC39" s="59"/>
      <c r="AD39" s="59"/>
      <c r="AE39" s="59"/>
      <c r="AF39" s="59"/>
    </row>
    <row r="40" spans="1:32" ht="12" x14ac:dyDescent="0.2">
      <c r="A40" s="95"/>
      <c r="B40" s="96"/>
      <c r="C40" s="195" t="s">
        <v>142</v>
      </c>
      <c r="D40" s="195"/>
      <c r="E40" s="195"/>
      <c r="F40" s="97" t="s">
        <v>143</v>
      </c>
      <c r="G40" s="97" t="s">
        <v>303</v>
      </c>
      <c r="H40" s="97"/>
      <c r="I40" s="97" t="s">
        <v>303</v>
      </c>
      <c r="J40" s="98"/>
      <c r="K40" s="97"/>
      <c r="L40" s="98"/>
      <c r="M40" s="97"/>
      <c r="N40" s="99"/>
      <c r="P40" s="59"/>
      <c r="Q40" s="59"/>
      <c r="R40" s="59"/>
      <c r="S40" s="59"/>
      <c r="T40" s="59"/>
      <c r="U40" s="59"/>
      <c r="V40" s="88"/>
      <c r="W40" s="94"/>
      <c r="X40" s="59"/>
      <c r="Y40" s="59"/>
      <c r="Z40" s="62" t="s">
        <v>142</v>
      </c>
      <c r="AA40" s="59"/>
      <c r="AB40" s="59"/>
      <c r="AC40" s="59"/>
      <c r="AD40" s="59"/>
      <c r="AE40" s="59"/>
      <c r="AF40" s="59"/>
    </row>
    <row r="41" spans="1:32" ht="12" x14ac:dyDescent="0.2">
      <c r="A41" s="95"/>
      <c r="B41" s="96"/>
      <c r="C41" s="202" t="s">
        <v>147</v>
      </c>
      <c r="D41" s="202"/>
      <c r="E41" s="202"/>
      <c r="F41" s="100"/>
      <c r="G41" s="100"/>
      <c r="H41" s="100"/>
      <c r="I41" s="100"/>
      <c r="J41" s="101">
        <v>81.66</v>
      </c>
      <c r="K41" s="100"/>
      <c r="L41" s="101">
        <v>65.33</v>
      </c>
      <c r="M41" s="100"/>
      <c r="N41" s="102"/>
      <c r="P41" s="59"/>
      <c r="Q41" s="59"/>
      <c r="R41" s="59"/>
      <c r="S41" s="59"/>
      <c r="T41" s="59"/>
      <c r="U41" s="59"/>
      <c r="V41" s="88"/>
      <c r="W41" s="94"/>
      <c r="X41" s="59"/>
      <c r="Y41" s="59"/>
      <c r="Z41" s="59"/>
      <c r="AA41" s="62" t="s">
        <v>147</v>
      </c>
      <c r="AB41" s="59"/>
      <c r="AC41" s="59"/>
      <c r="AD41" s="59"/>
      <c r="AE41" s="59"/>
      <c r="AF41" s="59"/>
    </row>
    <row r="42" spans="1:32" ht="12" x14ac:dyDescent="0.2">
      <c r="A42" s="95"/>
      <c r="B42" s="96"/>
      <c r="C42" s="195" t="s">
        <v>148</v>
      </c>
      <c r="D42" s="195"/>
      <c r="E42" s="195"/>
      <c r="F42" s="97"/>
      <c r="G42" s="97"/>
      <c r="H42" s="97"/>
      <c r="I42" s="97"/>
      <c r="J42" s="98"/>
      <c r="K42" s="97"/>
      <c r="L42" s="98">
        <v>65.33</v>
      </c>
      <c r="M42" s="97"/>
      <c r="N42" s="99"/>
      <c r="P42" s="59"/>
      <c r="Q42" s="59"/>
      <c r="R42" s="59"/>
      <c r="S42" s="59"/>
      <c r="T42" s="59"/>
      <c r="U42" s="59"/>
      <c r="V42" s="88"/>
      <c r="W42" s="94"/>
      <c r="X42" s="59"/>
      <c r="Y42" s="59"/>
      <c r="Z42" s="62" t="s">
        <v>148</v>
      </c>
      <c r="AA42" s="59"/>
      <c r="AB42" s="59"/>
      <c r="AC42" s="59"/>
      <c r="AD42" s="59"/>
      <c r="AE42" s="59"/>
      <c r="AF42" s="59"/>
    </row>
    <row r="43" spans="1:32" ht="33.75" x14ac:dyDescent="0.2">
      <c r="A43" s="95"/>
      <c r="B43" s="96" t="s">
        <v>304</v>
      </c>
      <c r="C43" s="195" t="s">
        <v>305</v>
      </c>
      <c r="D43" s="195"/>
      <c r="E43" s="195"/>
      <c r="F43" s="97" t="s">
        <v>151</v>
      </c>
      <c r="G43" s="97" t="s">
        <v>306</v>
      </c>
      <c r="H43" s="97"/>
      <c r="I43" s="97" t="s">
        <v>306</v>
      </c>
      <c r="J43" s="98"/>
      <c r="K43" s="97"/>
      <c r="L43" s="98">
        <v>48.34</v>
      </c>
      <c r="M43" s="97"/>
      <c r="N43" s="99"/>
      <c r="P43" s="59"/>
      <c r="Q43" s="59"/>
      <c r="R43" s="59"/>
      <c r="S43" s="59"/>
      <c r="T43" s="59"/>
      <c r="U43" s="59"/>
      <c r="V43" s="88"/>
      <c r="W43" s="94"/>
      <c r="X43" s="59"/>
      <c r="Y43" s="59"/>
      <c r="Z43" s="62" t="s">
        <v>305</v>
      </c>
      <c r="AA43" s="59"/>
      <c r="AB43" s="59"/>
      <c r="AC43" s="59"/>
      <c r="AD43" s="59"/>
      <c r="AE43" s="59"/>
      <c r="AF43" s="59"/>
    </row>
    <row r="44" spans="1:32" ht="33.75" x14ac:dyDescent="0.2">
      <c r="A44" s="95"/>
      <c r="B44" s="96" t="s">
        <v>307</v>
      </c>
      <c r="C44" s="195" t="s">
        <v>308</v>
      </c>
      <c r="D44" s="195"/>
      <c r="E44" s="195"/>
      <c r="F44" s="97" t="s">
        <v>151</v>
      </c>
      <c r="G44" s="97" t="s">
        <v>309</v>
      </c>
      <c r="H44" s="97"/>
      <c r="I44" s="97" t="s">
        <v>309</v>
      </c>
      <c r="J44" s="98"/>
      <c r="K44" s="97"/>
      <c r="L44" s="98">
        <v>23.52</v>
      </c>
      <c r="M44" s="97"/>
      <c r="N44" s="99"/>
      <c r="P44" s="59"/>
      <c r="Q44" s="59"/>
      <c r="R44" s="59"/>
      <c r="S44" s="59"/>
      <c r="T44" s="59"/>
      <c r="U44" s="59"/>
      <c r="V44" s="88"/>
      <c r="W44" s="94"/>
      <c r="X44" s="59"/>
      <c r="Y44" s="59"/>
      <c r="Z44" s="62" t="s">
        <v>308</v>
      </c>
      <c r="AA44" s="59"/>
      <c r="AB44" s="59"/>
      <c r="AC44" s="59"/>
      <c r="AD44" s="59"/>
      <c r="AE44" s="59"/>
      <c r="AF44" s="59"/>
    </row>
    <row r="45" spans="1:32" ht="12" x14ac:dyDescent="0.2">
      <c r="A45" s="103"/>
      <c r="B45" s="104"/>
      <c r="C45" s="197" t="s">
        <v>156</v>
      </c>
      <c r="D45" s="197"/>
      <c r="E45" s="197"/>
      <c r="F45" s="91"/>
      <c r="G45" s="91"/>
      <c r="H45" s="91"/>
      <c r="I45" s="91"/>
      <c r="J45" s="92"/>
      <c r="K45" s="91"/>
      <c r="L45" s="92">
        <v>137.19</v>
      </c>
      <c r="M45" s="100"/>
      <c r="N45" s="93"/>
      <c r="P45" s="59"/>
      <c r="Q45" s="59"/>
      <c r="R45" s="59"/>
      <c r="S45" s="59"/>
      <c r="T45" s="59"/>
      <c r="U45" s="59"/>
      <c r="V45" s="88"/>
      <c r="W45" s="94"/>
      <c r="X45" s="59"/>
      <c r="Y45" s="59"/>
      <c r="Z45" s="59"/>
      <c r="AA45" s="59"/>
      <c r="AB45" s="94" t="s">
        <v>156</v>
      </c>
      <c r="AC45" s="59"/>
      <c r="AD45" s="59"/>
      <c r="AE45" s="59"/>
      <c r="AF45" s="59"/>
    </row>
    <row r="46" spans="1:32" ht="22.5" x14ac:dyDescent="0.2">
      <c r="A46" s="89" t="s">
        <v>139</v>
      </c>
      <c r="B46" s="90" t="s">
        <v>310</v>
      </c>
      <c r="C46" s="197" t="s">
        <v>311</v>
      </c>
      <c r="D46" s="197"/>
      <c r="E46" s="197"/>
      <c r="F46" s="91" t="s">
        <v>312</v>
      </c>
      <c r="G46" s="91"/>
      <c r="H46" s="91"/>
      <c r="I46" s="91" t="s">
        <v>139</v>
      </c>
      <c r="J46" s="92"/>
      <c r="K46" s="91"/>
      <c r="L46" s="92"/>
      <c r="M46" s="91"/>
      <c r="N46" s="93"/>
      <c r="P46" s="59"/>
      <c r="Q46" s="59"/>
      <c r="R46" s="59"/>
      <c r="S46" s="59"/>
      <c r="T46" s="59"/>
      <c r="U46" s="59"/>
      <c r="V46" s="88"/>
      <c r="W46" s="94" t="s">
        <v>311</v>
      </c>
      <c r="X46" s="59"/>
      <c r="Y46" s="59"/>
      <c r="Z46" s="59"/>
      <c r="AA46" s="59"/>
      <c r="AB46" s="94"/>
      <c r="AC46" s="59"/>
      <c r="AD46" s="59"/>
      <c r="AE46" s="59"/>
      <c r="AF46" s="59"/>
    </row>
    <row r="47" spans="1:32" ht="12" x14ac:dyDescent="0.2">
      <c r="A47" s="125"/>
      <c r="B47" s="96"/>
      <c r="C47" s="195" t="s">
        <v>302</v>
      </c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201"/>
      <c r="P47" s="59"/>
      <c r="Q47" s="59"/>
      <c r="R47" s="59"/>
      <c r="S47" s="59"/>
      <c r="T47" s="59"/>
      <c r="U47" s="59"/>
      <c r="V47" s="88"/>
      <c r="W47" s="94"/>
      <c r="X47" s="62" t="s">
        <v>302</v>
      </c>
      <c r="Y47" s="59"/>
      <c r="Z47" s="59"/>
      <c r="AA47" s="59"/>
      <c r="AB47" s="94"/>
      <c r="AC47" s="59"/>
      <c r="AD47" s="59"/>
      <c r="AE47" s="59"/>
      <c r="AF47" s="59"/>
    </row>
    <row r="48" spans="1:32" ht="12" x14ac:dyDescent="0.2">
      <c r="A48" s="95"/>
      <c r="B48" s="96" t="s">
        <v>134</v>
      </c>
      <c r="C48" s="195" t="s">
        <v>138</v>
      </c>
      <c r="D48" s="195"/>
      <c r="E48" s="195"/>
      <c r="F48" s="97"/>
      <c r="G48" s="97"/>
      <c r="H48" s="97"/>
      <c r="I48" s="97"/>
      <c r="J48" s="98">
        <v>31.33</v>
      </c>
      <c r="K48" s="97" t="s">
        <v>160</v>
      </c>
      <c r="L48" s="98">
        <v>50.13</v>
      </c>
      <c r="M48" s="97"/>
      <c r="N48" s="99"/>
      <c r="P48" s="59"/>
      <c r="Q48" s="59"/>
      <c r="R48" s="59"/>
      <c r="S48" s="59"/>
      <c r="T48" s="59"/>
      <c r="U48" s="59"/>
      <c r="V48" s="88"/>
      <c r="W48" s="94"/>
      <c r="X48" s="59"/>
      <c r="Y48" s="62" t="s">
        <v>138</v>
      </c>
      <c r="Z48" s="59"/>
      <c r="AA48" s="59"/>
      <c r="AB48" s="94"/>
      <c r="AC48" s="59"/>
      <c r="AD48" s="59"/>
      <c r="AE48" s="59"/>
      <c r="AF48" s="59"/>
    </row>
    <row r="49" spans="1:32" ht="12" x14ac:dyDescent="0.2">
      <c r="A49" s="95"/>
      <c r="B49" s="96"/>
      <c r="C49" s="195" t="s">
        <v>142</v>
      </c>
      <c r="D49" s="195"/>
      <c r="E49" s="195"/>
      <c r="F49" s="97" t="s">
        <v>143</v>
      </c>
      <c r="G49" s="97" t="s">
        <v>313</v>
      </c>
      <c r="H49" s="97"/>
      <c r="I49" s="97" t="s">
        <v>314</v>
      </c>
      <c r="J49" s="98"/>
      <c r="K49" s="97"/>
      <c r="L49" s="98"/>
      <c r="M49" s="97"/>
      <c r="N49" s="99"/>
      <c r="P49" s="59"/>
      <c r="Q49" s="59"/>
      <c r="R49" s="59"/>
      <c r="S49" s="59"/>
      <c r="T49" s="59"/>
      <c r="U49" s="59"/>
      <c r="V49" s="88"/>
      <c r="W49" s="94"/>
      <c r="X49" s="59"/>
      <c r="Y49" s="59"/>
      <c r="Z49" s="62" t="s">
        <v>142</v>
      </c>
      <c r="AA49" s="59"/>
      <c r="AB49" s="94"/>
      <c r="AC49" s="59"/>
      <c r="AD49" s="59"/>
      <c r="AE49" s="59"/>
      <c r="AF49" s="59"/>
    </row>
    <row r="50" spans="1:32" ht="12" x14ac:dyDescent="0.2">
      <c r="A50" s="95"/>
      <c r="B50" s="96"/>
      <c r="C50" s="202" t="s">
        <v>147</v>
      </c>
      <c r="D50" s="202"/>
      <c r="E50" s="202"/>
      <c r="F50" s="100"/>
      <c r="G50" s="100"/>
      <c r="H50" s="100"/>
      <c r="I50" s="100"/>
      <c r="J50" s="101">
        <v>31.33</v>
      </c>
      <c r="K50" s="100"/>
      <c r="L50" s="101">
        <v>50.13</v>
      </c>
      <c r="M50" s="100"/>
      <c r="N50" s="102"/>
      <c r="P50" s="59"/>
      <c r="Q50" s="59"/>
      <c r="R50" s="59"/>
      <c r="S50" s="59"/>
      <c r="T50" s="59"/>
      <c r="U50" s="59"/>
      <c r="V50" s="88"/>
      <c r="W50" s="94"/>
      <c r="X50" s="59"/>
      <c r="Y50" s="59"/>
      <c r="Z50" s="59"/>
      <c r="AA50" s="62" t="s">
        <v>147</v>
      </c>
      <c r="AB50" s="94"/>
      <c r="AC50" s="59"/>
      <c r="AD50" s="59"/>
      <c r="AE50" s="59"/>
      <c r="AF50" s="59"/>
    </row>
    <row r="51" spans="1:32" ht="12" x14ac:dyDescent="0.2">
      <c r="A51" s="95"/>
      <c r="B51" s="96"/>
      <c r="C51" s="195" t="s">
        <v>148</v>
      </c>
      <c r="D51" s="195"/>
      <c r="E51" s="195"/>
      <c r="F51" s="97"/>
      <c r="G51" s="97"/>
      <c r="H51" s="97"/>
      <c r="I51" s="97"/>
      <c r="J51" s="98"/>
      <c r="K51" s="97"/>
      <c r="L51" s="98">
        <v>50.13</v>
      </c>
      <c r="M51" s="97"/>
      <c r="N51" s="99"/>
      <c r="P51" s="59"/>
      <c r="Q51" s="59"/>
      <c r="R51" s="59"/>
      <c r="S51" s="59"/>
      <c r="T51" s="59"/>
      <c r="U51" s="59"/>
      <c r="V51" s="88"/>
      <c r="W51" s="94"/>
      <c r="X51" s="59"/>
      <c r="Y51" s="59"/>
      <c r="Z51" s="62" t="s">
        <v>148</v>
      </c>
      <c r="AA51" s="59"/>
      <c r="AB51" s="94"/>
      <c r="AC51" s="59"/>
      <c r="AD51" s="59"/>
      <c r="AE51" s="59"/>
      <c r="AF51" s="59"/>
    </row>
    <row r="52" spans="1:32" ht="33.75" x14ac:dyDescent="0.2">
      <c r="A52" s="95"/>
      <c r="B52" s="96" t="s">
        <v>304</v>
      </c>
      <c r="C52" s="195" t="s">
        <v>305</v>
      </c>
      <c r="D52" s="195"/>
      <c r="E52" s="195"/>
      <c r="F52" s="97" t="s">
        <v>151</v>
      </c>
      <c r="G52" s="97" t="s">
        <v>306</v>
      </c>
      <c r="H52" s="97"/>
      <c r="I52" s="97" t="s">
        <v>306</v>
      </c>
      <c r="J52" s="98"/>
      <c r="K52" s="97"/>
      <c r="L52" s="98">
        <v>37.1</v>
      </c>
      <c r="M52" s="97"/>
      <c r="N52" s="99"/>
      <c r="P52" s="59"/>
      <c r="Q52" s="59"/>
      <c r="R52" s="59"/>
      <c r="S52" s="59"/>
      <c r="T52" s="59"/>
      <c r="U52" s="59"/>
      <c r="V52" s="88"/>
      <c r="W52" s="94"/>
      <c r="X52" s="59"/>
      <c r="Y52" s="59"/>
      <c r="Z52" s="62" t="s">
        <v>305</v>
      </c>
      <c r="AA52" s="59"/>
      <c r="AB52" s="94"/>
      <c r="AC52" s="59"/>
      <c r="AD52" s="59"/>
      <c r="AE52" s="59"/>
      <c r="AF52" s="59"/>
    </row>
    <row r="53" spans="1:32" ht="33.75" x14ac:dyDescent="0.2">
      <c r="A53" s="95"/>
      <c r="B53" s="96" t="s">
        <v>307</v>
      </c>
      <c r="C53" s="195" t="s">
        <v>308</v>
      </c>
      <c r="D53" s="195"/>
      <c r="E53" s="195"/>
      <c r="F53" s="97" t="s">
        <v>151</v>
      </c>
      <c r="G53" s="97" t="s">
        <v>309</v>
      </c>
      <c r="H53" s="97"/>
      <c r="I53" s="97" t="s">
        <v>309</v>
      </c>
      <c r="J53" s="98"/>
      <c r="K53" s="97"/>
      <c r="L53" s="98">
        <v>18.05</v>
      </c>
      <c r="M53" s="97"/>
      <c r="N53" s="99"/>
      <c r="P53" s="59"/>
      <c r="Q53" s="59"/>
      <c r="R53" s="59"/>
      <c r="S53" s="59"/>
      <c r="T53" s="59"/>
      <c r="U53" s="59"/>
      <c r="V53" s="88"/>
      <c r="W53" s="94"/>
      <c r="X53" s="59"/>
      <c r="Y53" s="59"/>
      <c r="Z53" s="62" t="s">
        <v>308</v>
      </c>
      <c r="AA53" s="59"/>
      <c r="AB53" s="94"/>
      <c r="AC53" s="59"/>
      <c r="AD53" s="59"/>
      <c r="AE53" s="59"/>
      <c r="AF53" s="59"/>
    </row>
    <row r="54" spans="1:32" ht="12" x14ac:dyDescent="0.2">
      <c r="A54" s="103"/>
      <c r="B54" s="104"/>
      <c r="C54" s="197" t="s">
        <v>156</v>
      </c>
      <c r="D54" s="197"/>
      <c r="E54" s="197"/>
      <c r="F54" s="91"/>
      <c r="G54" s="91"/>
      <c r="H54" s="91"/>
      <c r="I54" s="91"/>
      <c r="J54" s="92"/>
      <c r="K54" s="91"/>
      <c r="L54" s="92">
        <v>105.28</v>
      </c>
      <c r="M54" s="100"/>
      <c r="N54" s="93"/>
      <c r="P54" s="59"/>
      <c r="Q54" s="59"/>
      <c r="R54" s="59"/>
      <c r="S54" s="59"/>
      <c r="T54" s="59"/>
      <c r="U54" s="59"/>
      <c r="V54" s="88"/>
      <c r="W54" s="94"/>
      <c r="X54" s="59"/>
      <c r="Y54" s="59"/>
      <c r="Z54" s="59"/>
      <c r="AA54" s="59"/>
      <c r="AB54" s="94" t="s">
        <v>156</v>
      </c>
      <c r="AC54" s="59"/>
      <c r="AD54" s="59"/>
      <c r="AE54" s="59"/>
      <c r="AF54" s="59"/>
    </row>
    <row r="55" spans="1:32" ht="45" x14ac:dyDescent="0.2">
      <c r="A55" s="89" t="s">
        <v>140</v>
      </c>
      <c r="B55" s="90" t="s">
        <v>315</v>
      </c>
      <c r="C55" s="197" t="s">
        <v>316</v>
      </c>
      <c r="D55" s="197"/>
      <c r="E55" s="197"/>
      <c r="F55" s="91" t="s">
        <v>317</v>
      </c>
      <c r="G55" s="91"/>
      <c r="H55" s="91"/>
      <c r="I55" s="91" t="s">
        <v>189</v>
      </c>
      <c r="J55" s="92"/>
      <c r="K55" s="91"/>
      <c r="L55" s="92"/>
      <c r="M55" s="91"/>
      <c r="N55" s="93"/>
      <c r="P55" s="59"/>
      <c r="Q55" s="59"/>
      <c r="R55" s="59"/>
      <c r="S55" s="59"/>
      <c r="T55" s="59"/>
      <c r="U55" s="59"/>
      <c r="V55" s="88"/>
      <c r="W55" s="94" t="s">
        <v>316</v>
      </c>
      <c r="X55" s="59"/>
      <c r="Y55" s="59"/>
      <c r="Z55" s="59"/>
      <c r="AA55" s="59"/>
      <c r="AB55" s="94"/>
      <c r="AC55" s="59"/>
      <c r="AD55" s="59"/>
      <c r="AE55" s="59"/>
      <c r="AF55" s="59"/>
    </row>
    <row r="56" spans="1:32" ht="12" x14ac:dyDescent="0.2">
      <c r="A56" s="125"/>
      <c r="B56" s="96"/>
      <c r="C56" s="195" t="s">
        <v>302</v>
      </c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201"/>
      <c r="P56" s="59"/>
      <c r="Q56" s="59"/>
      <c r="R56" s="59"/>
      <c r="S56" s="59"/>
      <c r="T56" s="59"/>
      <c r="U56" s="59"/>
      <c r="V56" s="88"/>
      <c r="W56" s="94"/>
      <c r="X56" s="62" t="s">
        <v>302</v>
      </c>
      <c r="Y56" s="59"/>
      <c r="Z56" s="59"/>
      <c r="AA56" s="59"/>
      <c r="AB56" s="94"/>
      <c r="AC56" s="59"/>
      <c r="AD56" s="59"/>
      <c r="AE56" s="59"/>
      <c r="AF56" s="59"/>
    </row>
    <row r="57" spans="1:32" ht="12" x14ac:dyDescent="0.2">
      <c r="A57" s="95"/>
      <c r="B57" s="96" t="s">
        <v>134</v>
      </c>
      <c r="C57" s="195" t="s">
        <v>138</v>
      </c>
      <c r="D57" s="195"/>
      <c r="E57" s="195"/>
      <c r="F57" s="97"/>
      <c r="G57" s="97"/>
      <c r="H57" s="97"/>
      <c r="I57" s="97"/>
      <c r="J57" s="98">
        <v>10.5</v>
      </c>
      <c r="K57" s="97" t="s">
        <v>160</v>
      </c>
      <c r="L57" s="98">
        <v>50.4</v>
      </c>
      <c r="M57" s="97"/>
      <c r="N57" s="99"/>
      <c r="P57" s="59"/>
      <c r="Q57" s="59"/>
      <c r="R57" s="59"/>
      <c r="S57" s="59"/>
      <c r="T57" s="59"/>
      <c r="U57" s="59"/>
      <c r="V57" s="88"/>
      <c r="W57" s="94"/>
      <c r="X57" s="59"/>
      <c r="Y57" s="62" t="s">
        <v>138</v>
      </c>
      <c r="Z57" s="59"/>
      <c r="AA57" s="59"/>
      <c r="AB57" s="94"/>
      <c r="AC57" s="59"/>
      <c r="AD57" s="59"/>
      <c r="AE57" s="59"/>
      <c r="AF57" s="59"/>
    </row>
    <row r="58" spans="1:32" ht="12" x14ac:dyDescent="0.2">
      <c r="A58" s="95"/>
      <c r="B58" s="96"/>
      <c r="C58" s="195" t="s">
        <v>142</v>
      </c>
      <c r="D58" s="195"/>
      <c r="E58" s="195"/>
      <c r="F58" s="97" t="s">
        <v>143</v>
      </c>
      <c r="G58" s="97" t="s">
        <v>318</v>
      </c>
      <c r="H58" s="97"/>
      <c r="I58" s="97" t="s">
        <v>319</v>
      </c>
      <c r="J58" s="98"/>
      <c r="K58" s="97"/>
      <c r="L58" s="98"/>
      <c r="M58" s="97"/>
      <c r="N58" s="99"/>
      <c r="P58" s="59"/>
      <c r="Q58" s="59"/>
      <c r="R58" s="59"/>
      <c r="S58" s="59"/>
      <c r="T58" s="59"/>
      <c r="U58" s="59"/>
      <c r="V58" s="88"/>
      <c r="W58" s="94"/>
      <c r="X58" s="59"/>
      <c r="Y58" s="59"/>
      <c r="Z58" s="62" t="s">
        <v>142</v>
      </c>
      <c r="AA58" s="59"/>
      <c r="AB58" s="94"/>
      <c r="AC58" s="59"/>
      <c r="AD58" s="59"/>
      <c r="AE58" s="59"/>
      <c r="AF58" s="59"/>
    </row>
    <row r="59" spans="1:32" ht="12" x14ac:dyDescent="0.2">
      <c r="A59" s="95"/>
      <c r="B59" s="96"/>
      <c r="C59" s="202" t="s">
        <v>147</v>
      </c>
      <c r="D59" s="202"/>
      <c r="E59" s="202"/>
      <c r="F59" s="100"/>
      <c r="G59" s="100"/>
      <c r="H59" s="100"/>
      <c r="I59" s="100"/>
      <c r="J59" s="101">
        <v>10.5</v>
      </c>
      <c r="K59" s="100"/>
      <c r="L59" s="101">
        <v>50.4</v>
      </c>
      <c r="M59" s="100"/>
      <c r="N59" s="102"/>
      <c r="P59" s="59"/>
      <c r="Q59" s="59"/>
      <c r="R59" s="59"/>
      <c r="S59" s="59"/>
      <c r="T59" s="59"/>
      <c r="U59" s="59"/>
      <c r="V59" s="88"/>
      <c r="W59" s="94"/>
      <c r="X59" s="59"/>
      <c r="Y59" s="59"/>
      <c r="Z59" s="59"/>
      <c r="AA59" s="62" t="s">
        <v>147</v>
      </c>
      <c r="AB59" s="94"/>
      <c r="AC59" s="59"/>
      <c r="AD59" s="59"/>
      <c r="AE59" s="59"/>
      <c r="AF59" s="59"/>
    </row>
    <row r="60" spans="1:32" ht="12" x14ac:dyDescent="0.2">
      <c r="A60" s="95"/>
      <c r="B60" s="96"/>
      <c r="C60" s="195" t="s">
        <v>148</v>
      </c>
      <c r="D60" s="195"/>
      <c r="E60" s="195"/>
      <c r="F60" s="97"/>
      <c r="G60" s="97"/>
      <c r="H60" s="97"/>
      <c r="I60" s="97"/>
      <c r="J60" s="98"/>
      <c r="K60" s="97"/>
      <c r="L60" s="98">
        <v>50.4</v>
      </c>
      <c r="M60" s="97"/>
      <c r="N60" s="99"/>
      <c r="P60" s="59"/>
      <c r="Q60" s="59"/>
      <c r="R60" s="59"/>
      <c r="S60" s="59"/>
      <c r="T60" s="59"/>
      <c r="U60" s="59"/>
      <c r="V60" s="88"/>
      <c r="W60" s="94"/>
      <c r="X60" s="59"/>
      <c r="Y60" s="59"/>
      <c r="Z60" s="62" t="s">
        <v>148</v>
      </c>
      <c r="AA60" s="59"/>
      <c r="AB60" s="94"/>
      <c r="AC60" s="59"/>
      <c r="AD60" s="59"/>
      <c r="AE60" s="59"/>
      <c r="AF60" s="59"/>
    </row>
    <row r="61" spans="1:32" ht="33.75" x14ac:dyDescent="0.2">
      <c r="A61" s="95"/>
      <c r="B61" s="96" t="s">
        <v>304</v>
      </c>
      <c r="C61" s="195" t="s">
        <v>305</v>
      </c>
      <c r="D61" s="195"/>
      <c r="E61" s="195"/>
      <c r="F61" s="97" t="s">
        <v>151</v>
      </c>
      <c r="G61" s="97" t="s">
        <v>306</v>
      </c>
      <c r="H61" s="97"/>
      <c r="I61" s="97" t="s">
        <v>306</v>
      </c>
      <c r="J61" s="98"/>
      <c r="K61" s="97"/>
      <c r="L61" s="98">
        <v>37.299999999999997</v>
      </c>
      <c r="M61" s="97"/>
      <c r="N61" s="99"/>
      <c r="P61" s="59"/>
      <c r="Q61" s="59"/>
      <c r="R61" s="59"/>
      <c r="S61" s="59"/>
      <c r="T61" s="59"/>
      <c r="U61" s="59"/>
      <c r="V61" s="88"/>
      <c r="W61" s="94"/>
      <c r="X61" s="59"/>
      <c r="Y61" s="59"/>
      <c r="Z61" s="62" t="s">
        <v>305</v>
      </c>
      <c r="AA61" s="59"/>
      <c r="AB61" s="94"/>
      <c r="AC61" s="59"/>
      <c r="AD61" s="59"/>
      <c r="AE61" s="59"/>
      <c r="AF61" s="59"/>
    </row>
    <row r="62" spans="1:32" ht="33.75" x14ac:dyDescent="0.2">
      <c r="A62" s="95"/>
      <c r="B62" s="96" t="s">
        <v>307</v>
      </c>
      <c r="C62" s="195" t="s">
        <v>308</v>
      </c>
      <c r="D62" s="195"/>
      <c r="E62" s="195"/>
      <c r="F62" s="97" t="s">
        <v>151</v>
      </c>
      <c r="G62" s="97" t="s">
        <v>309</v>
      </c>
      <c r="H62" s="97"/>
      <c r="I62" s="97" t="s">
        <v>309</v>
      </c>
      <c r="J62" s="98"/>
      <c r="K62" s="97"/>
      <c r="L62" s="98">
        <v>18.14</v>
      </c>
      <c r="M62" s="97"/>
      <c r="N62" s="99"/>
      <c r="P62" s="59"/>
      <c r="Q62" s="59"/>
      <c r="R62" s="59"/>
      <c r="S62" s="59"/>
      <c r="T62" s="59"/>
      <c r="U62" s="59"/>
      <c r="V62" s="88"/>
      <c r="W62" s="94"/>
      <c r="X62" s="59"/>
      <c r="Y62" s="59"/>
      <c r="Z62" s="62" t="s">
        <v>308</v>
      </c>
      <c r="AA62" s="59"/>
      <c r="AB62" s="94"/>
      <c r="AC62" s="59"/>
      <c r="AD62" s="59"/>
      <c r="AE62" s="59"/>
      <c r="AF62" s="59"/>
    </row>
    <row r="63" spans="1:32" ht="12" x14ac:dyDescent="0.2">
      <c r="A63" s="103"/>
      <c r="B63" s="104"/>
      <c r="C63" s="197" t="s">
        <v>156</v>
      </c>
      <c r="D63" s="197"/>
      <c r="E63" s="197"/>
      <c r="F63" s="91"/>
      <c r="G63" s="91"/>
      <c r="H63" s="91"/>
      <c r="I63" s="91"/>
      <c r="J63" s="92"/>
      <c r="K63" s="91"/>
      <c r="L63" s="92">
        <v>105.84</v>
      </c>
      <c r="M63" s="100"/>
      <c r="N63" s="93"/>
      <c r="P63" s="59"/>
      <c r="Q63" s="59"/>
      <c r="R63" s="59"/>
      <c r="S63" s="59"/>
      <c r="T63" s="59"/>
      <c r="U63" s="59"/>
      <c r="V63" s="88"/>
      <c r="W63" s="94"/>
      <c r="X63" s="59"/>
      <c r="Y63" s="59"/>
      <c r="Z63" s="59"/>
      <c r="AA63" s="59"/>
      <c r="AB63" s="94" t="s">
        <v>156</v>
      </c>
      <c r="AC63" s="59"/>
      <c r="AD63" s="59"/>
      <c r="AE63" s="59"/>
      <c r="AF63" s="59"/>
    </row>
    <row r="64" spans="1:32" ht="33.75" x14ac:dyDescent="0.2">
      <c r="A64" s="89" t="s">
        <v>166</v>
      </c>
      <c r="B64" s="90" t="s">
        <v>320</v>
      </c>
      <c r="C64" s="197" t="s">
        <v>321</v>
      </c>
      <c r="D64" s="197"/>
      <c r="E64" s="197"/>
      <c r="F64" s="91" t="s">
        <v>317</v>
      </c>
      <c r="G64" s="91"/>
      <c r="H64" s="91"/>
      <c r="I64" s="91" t="s">
        <v>134</v>
      </c>
      <c r="J64" s="92"/>
      <c r="K64" s="91"/>
      <c r="L64" s="92"/>
      <c r="M64" s="91"/>
      <c r="N64" s="93"/>
      <c r="P64" s="59"/>
      <c r="Q64" s="59"/>
      <c r="R64" s="59"/>
      <c r="S64" s="59"/>
      <c r="T64" s="59"/>
      <c r="U64" s="59"/>
      <c r="V64" s="88"/>
      <c r="W64" s="94" t="s">
        <v>321</v>
      </c>
      <c r="X64" s="59"/>
      <c r="Y64" s="59"/>
      <c r="Z64" s="59"/>
      <c r="AA64" s="59"/>
      <c r="AB64" s="94"/>
      <c r="AC64" s="59"/>
      <c r="AD64" s="59"/>
      <c r="AE64" s="59"/>
      <c r="AF64" s="59"/>
    </row>
    <row r="65" spans="1:32" ht="12" x14ac:dyDescent="0.2">
      <c r="A65" s="125"/>
      <c r="B65" s="96"/>
      <c r="C65" s="195" t="s">
        <v>302</v>
      </c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201"/>
      <c r="P65" s="59"/>
      <c r="Q65" s="59"/>
      <c r="R65" s="59"/>
      <c r="S65" s="59"/>
      <c r="T65" s="59"/>
      <c r="U65" s="59"/>
      <c r="V65" s="88"/>
      <c r="W65" s="94"/>
      <c r="X65" s="62" t="s">
        <v>302</v>
      </c>
      <c r="Y65" s="59"/>
      <c r="Z65" s="59"/>
      <c r="AA65" s="59"/>
      <c r="AB65" s="94"/>
      <c r="AC65" s="59"/>
      <c r="AD65" s="59"/>
      <c r="AE65" s="59"/>
      <c r="AF65" s="59"/>
    </row>
    <row r="66" spans="1:32" ht="12" x14ac:dyDescent="0.2">
      <c r="A66" s="95"/>
      <c r="B66" s="96" t="s">
        <v>134</v>
      </c>
      <c r="C66" s="195" t="s">
        <v>138</v>
      </c>
      <c r="D66" s="195"/>
      <c r="E66" s="195"/>
      <c r="F66" s="97"/>
      <c r="G66" s="97"/>
      <c r="H66" s="97"/>
      <c r="I66" s="97"/>
      <c r="J66" s="98">
        <v>1.03</v>
      </c>
      <c r="K66" s="97" t="s">
        <v>160</v>
      </c>
      <c r="L66" s="98">
        <v>0.82</v>
      </c>
      <c r="M66" s="97"/>
      <c r="N66" s="99"/>
      <c r="P66" s="59"/>
      <c r="Q66" s="59"/>
      <c r="R66" s="59"/>
      <c r="S66" s="59"/>
      <c r="T66" s="59"/>
      <c r="U66" s="59"/>
      <c r="V66" s="88"/>
      <c r="W66" s="94"/>
      <c r="X66" s="59"/>
      <c r="Y66" s="62" t="s">
        <v>138</v>
      </c>
      <c r="Z66" s="59"/>
      <c r="AA66" s="59"/>
      <c r="AB66" s="94"/>
      <c r="AC66" s="59"/>
      <c r="AD66" s="59"/>
      <c r="AE66" s="59"/>
      <c r="AF66" s="59"/>
    </row>
    <row r="67" spans="1:32" ht="12" x14ac:dyDescent="0.2">
      <c r="A67" s="95"/>
      <c r="B67" s="96"/>
      <c r="C67" s="195" t="s">
        <v>142</v>
      </c>
      <c r="D67" s="195"/>
      <c r="E67" s="195"/>
      <c r="F67" s="97" t="s">
        <v>143</v>
      </c>
      <c r="G67" s="97" t="s">
        <v>322</v>
      </c>
      <c r="H67" s="97"/>
      <c r="I67" s="97" t="s">
        <v>322</v>
      </c>
      <c r="J67" s="98"/>
      <c r="K67" s="97"/>
      <c r="L67" s="98"/>
      <c r="M67" s="97"/>
      <c r="N67" s="99"/>
      <c r="P67" s="59"/>
      <c r="Q67" s="59"/>
      <c r="R67" s="59"/>
      <c r="S67" s="59"/>
      <c r="T67" s="59"/>
      <c r="U67" s="59"/>
      <c r="V67" s="88"/>
      <c r="W67" s="94"/>
      <c r="X67" s="59"/>
      <c r="Y67" s="59"/>
      <c r="Z67" s="62" t="s">
        <v>142</v>
      </c>
      <c r="AA67" s="59"/>
      <c r="AB67" s="94"/>
      <c r="AC67" s="59"/>
      <c r="AD67" s="59"/>
      <c r="AE67" s="59"/>
      <c r="AF67" s="59"/>
    </row>
    <row r="68" spans="1:32" ht="12" x14ac:dyDescent="0.2">
      <c r="A68" s="95"/>
      <c r="B68" s="96"/>
      <c r="C68" s="202" t="s">
        <v>147</v>
      </c>
      <c r="D68" s="202"/>
      <c r="E68" s="202"/>
      <c r="F68" s="100"/>
      <c r="G68" s="100"/>
      <c r="H68" s="100"/>
      <c r="I68" s="100"/>
      <c r="J68" s="101">
        <v>1.03</v>
      </c>
      <c r="K68" s="100"/>
      <c r="L68" s="101">
        <v>0.82</v>
      </c>
      <c r="M68" s="100"/>
      <c r="N68" s="102"/>
      <c r="P68" s="59"/>
      <c r="Q68" s="59"/>
      <c r="R68" s="59"/>
      <c r="S68" s="59"/>
      <c r="T68" s="59"/>
      <c r="U68" s="59"/>
      <c r="V68" s="88"/>
      <c r="W68" s="94"/>
      <c r="X68" s="59"/>
      <c r="Y68" s="59"/>
      <c r="Z68" s="59"/>
      <c r="AA68" s="62" t="s">
        <v>147</v>
      </c>
      <c r="AB68" s="94"/>
      <c r="AC68" s="59"/>
      <c r="AD68" s="59"/>
      <c r="AE68" s="59"/>
      <c r="AF68" s="59"/>
    </row>
    <row r="69" spans="1:32" ht="12" x14ac:dyDescent="0.2">
      <c r="A69" s="95"/>
      <c r="B69" s="96"/>
      <c r="C69" s="195" t="s">
        <v>148</v>
      </c>
      <c r="D69" s="195"/>
      <c r="E69" s="195"/>
      <c r="F69" s="97"/>
      <c r="G69" s="97"/>
      <c r="H69" s="97"/>
      <c r="I69" s="97"/>
      <c r="J69" s="98"/>
      <c r="K69" s="97"/>
      <c r="L69" s="98">
        <v>0.82</v>
      </c>
      <c r="M69" s="97"/>
      <c r="N69" s="99"/>
      <c r="P69" s="59"/>
      <c r="Q69" s="59"/>
      <c r="R69" s="59"/>
      <c r="S69" s="59"/>
      <c r="T69" s="59"/>
      <c r="U69" s="59"/>
      <c r="V69" s="88"/>
      <c r="W69" s="94"/>
      <c r="X69" s="59"/>
      <c r="Y69" s="59"/>
      <c r="Z69" s="62" t="s">
        <v>148</v>
      </c>
      <c r="AA69" s="59"/>
      <c r="AB69" s="94"/>
      <c r="AC69" s="59"/>
      <c r="AD69" s="59"/>
      <c r="AE69" s="59"/>
      <c r="AF69" s="59"/>
    </row>
    <row r="70" spans="1:32" ht="33.75" x14ac:dyDescent="0.2">
      <c r="A70" s="95"/>
      <c r="B70" s="96" t="s">
        <v>304</v>
      </c>
      <c r="C70" s="195" t="s">
        <v>305</v>
      </c>
      <c r="D70" s="195"/>
      <c r="E70" s="195"/>
      <c r="F70" s="97" t="s">
        <v>151</v>
      </c>
      <c r="G70" s="97" t="s">
        <v>306</v>
      </c>
      <c r="H70" s="97"/>
      <c r="I70" s="97" t="s">
        <v>306</v>
      </c>
      <c r="J70" s="98"/>
      <c r="K70" s="97"/>
      <c r="L70" s="98">
        <v>0.61</v>
      </c>
      <c r="M70" s="97"/>
      <c r="N70" s="99"/>
      <c r="P70" s="59"/>
      <c r="Q70" s="59"/>
      <c r="R70" s="59"/>
      <c r="S70" s="59"/>
      <c r="T70" s="59"/>
      <c r="U70" s="59"/>
      <c r="V70" s="88"/>
      <c r="W70" s="94"/>
      <c r="X70" s="59"/>
      <c r="Y70" s="59"/>
      <c r="Z70" s="62" t="s">
        <v>305</v>
      </c>
      <c r="AA70" s="59"/>
      <c r="AB70" s="94"/>
      <c r="AC70" s="59"/>
      <c r="AD70" s="59"/>
      <c r="AE70" s="59"/>
      <c r="AF70" s="59"/>
    </row>
    <row r="71" spans="1:32" ht="33.75" x14ac:dyDescent="0.2">
      <c r="A71" s="95"/>
      <c r="B71" s="96" t="s">
        <v>307</v>
      </c>
      <c r="C71" s="195" t="s">
        <v>308</v>
      </c>
      <c r="D71" s="195"/>
      <c r="E71" s="195"/>
      <c r="F71" s="97" t="s">
        <v>151</v>
      </c>
      <c r="G71" s="97" t="s">
        <v>309</v>
      </c>
      <c r="H71" s="97"/>
      <c r="I71" s="97" t="s">
        <v>309</v>
      </c>
      <c r="J71" s="98"/>
      <c r="K71" s="97"/>
      <c r="L71" s="98">
        <v>0.3</v>
      </c>
      <c r="M71" s="97"/>
      <c r="N71" s="99"/>
      <c r="P71" s="59"/>
      <c r="Q71" s="59"/>
      <c r="R71" s="59"/>
      <c r="S71" s="59"/>
      <c r="T71" s="59"/>
      <c r="U71" s="59"/>
      <c r="V71" s="88"/>
      <c r="W71" s="94"/>
      <c r="X71" s="59"/>
      <c r="Y71" s="59"/>
      <c r="Z71" s="62" t="s">
        <v>308</v>
      </c>
      <c r="AA71" s="59"/>
      <c r="AB71" s="94"/>
      <c r="AC71" s="59"/>
      <c r="AD71" s="59"/>
      <c r="AE71" s="59"/>
      <c r="AF71" s="59"/>
    </row>
    <row r="72" spans="1:32" ht="12" x14ac:dyDescent="0.2">
      <c r="A72" s="103"/>
      <c r="B72" s="104"/>
      <c r="C72" s="197" t="s">
        <v>156</v>
      </c>
      <c r="D72" s="197"/>
      <c r="E72" s="197"/>
      <c r="F72" s="91"/>
      <c r="G72" s="91"/>
      <c r="H72" s="91"/>
      <c r="I72" s="91"/>
      <c r="J72" s="92"/>
      <c r="K72" s="91"/>
      <c r="L72" s="92">
        <v>1.73</v>
      </c>
      <c r="M72" s="100"/>
      <c r="N72" s="93"/>
      <c r="P72" s="59"/>
      <c r="Q72" s="59"/>
      <c r="R72" s="59"/>
      <c r="S72" s="59"/>
      <c r="T72" s="59"/>
      <c r="U72" s="59"/>
      <c r="V72" s="88"/>
      <c r="W72" s="94"/>
      <c r="X72" s="59"/>
      <c r="Y72" s="59"/>
      <c r="Z72" s="59"/>
      <c r="AA72" s="59"/>
      <c r="AB72" s="94" t="s">
        <v>156</v>
      </c>
      <c r="AC72" s="59"/>
      <c r="AD72" s="59"/>
      <c r="AE72" s="59"/>
      <c r="AF72" s="59"/>
    </row>
    <row r="73" spans="1:32" ht="22.5" x14ac:dyDescent="0.2">
      <c r="A73" s="89" t="s">
        <v>179</v>
      </c>
      <c r="B73" s="90" t="s">
        <v>323</v>
      </c>
      <c r="C73" s="197" t="s">
        <v>324</v>
      </c>
      <c r="D73" s="197"/>
      <c r="E73" s="197"/>
      <c r="F73" s="91" t="s">
        <v>312</v>
      </c>
      <c r="G73" s="91"/>
      <c r="H73" s="91"/>
      <c r="I73" s="91" t="s">
        <v>134</v>
      </c>
      <c r="J73" s="92"/>
      <c r="K73" s="91"/>
      <c r="L73" s="92"/>
      <c r="M73" s="91"/>
      <c r="N73" s="93"/>
      <c r="P73" s="59"/>
      <c r="Q73" s="59"/>
      <c r="R73" s="59"/>
      <c r="S73" s="59"/>
      <c r="T73" s="59"/>
      <c r="U73" s="59"/>
      <c r="V73" s="88"/>
      <c r="W73" s="94" t="s">
        <v>324</v>
      </c>
      <c r="X73" s="59"/>
      <c r="Y73" s="59"/>
      <c r="Z73" s="59"/>
      <c r="AA73" s="59"/>
      <c r="AB73" s="94"/>
      <c r="AC73" s="59"/>
      <c r="AD73" s="59"/>
      <c r="AE73" s="59"/>
      <c r="AF73" s="59"/>
    </row>
    <row r="74" spans="1:32" ht="12" x14ac:dyDescent="0.2">
      <c r="A74" s="125"/>
      <c r="B74" s="96"/>
      <c r="C74" s="195" t="s">
        <v>302</v>
      </c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201"/>
      <c r="P74" s="59"/>
      <c r="Q74" s="59"/>
      <c r="R74" s="59"/>
      <c r="S74" s="59"/>
      <c r="T74" s="59"/>
      <c r="U74" s="59"/>
      <c r="V74" s="88"/>
      <c r="W74" s="94"/>
      <c r="X74" s="62" t="s">
        <v>302</v>
      </c>
      <c r="Y74" s="59"/>
      <c r="Z74" s="59"/>
      <c r="AA74" s="59"/>
      <c r="AB74" s="94"/>
      <c r="AC74" s="59"/>
      <c r="AD74" s="59"/>
      <c r="AE74" s="59"/>
      <c r="AF74" s="59"/>
    </row>
    <row r="75" spans="1:32" ht="12" x14ac:dyDescent="0.2">
      <c r="A75" s="95"/>
      <c r="B75" s="96" t="s">
        <v>134</v>
      </c>
      <c r="C75" s="195" t="s">
        <v>138</v>
      </c>
      <c r="D75" s="195"/>
      <c r="E75" s="195"/>
      <c r="F75" s="97"/>
      <c r="G75" s="97"/>
      <c r="H75" s="97"/>
      <c r="I75" s="97"/>
      <c r="J75" s="98">
        <v>19.63</v>
      </c>
      <c r="K75" s="97" t="s">
        <v>160</v>
      </c>
      <c r="L75" s="98">
        <v>15.7</v>
      </c>
      <c r="M75" s="97"/>
      <c r="N75" s="99"/>
      <c r="P75" s="59"/>
      <c r="Q75" s="59"/>
      <c r="R75" s="59"/>
      <c r="S75" s="59"/>
      <c r="T75" s="59"/>
      <c r="U75" s="59"/>
      <c r="V75" s="88"/>
      <c r="W75" s="94"/>
      <c r="X75" s="59"/>
      <c r="Y75" s="62" t="s">
        <v>138</v>
      </c>
      <c r="Z75" s="59"/>
      <c r="AA75" s="59"/>
      <c r="AB75" s="94"/>
      <c r="AC75" s="59"/>
      <c r="AD75" s="59"/>
      <c r="AE75" s="59"/>
      <c r="AF75" s="59"/>
    </row>
    <row r="76" spans="1:32" ht="12" x14ac:dyDescent="0.2">
      <c r="A76" s="95"/>
      <c r="B76" s="96"/>
      <c r="C76" s="195" t="s">
        <v>142</v>
      </c>
      <c r="D76" s="195"/>
      <c r="E76" s="195"/>
      <c r="F76" s="97" t="s">
        <v>143</v>
      </c>
      <c r="G76" s="97" t="s">
        <v>325</v>
      </c>
      <c r="H76" s="97"/>
      <c r="I76" s="97" t="s">
        <v>325</v>
      </c>
      <c r="J76" s="98"/>
      <c r="K76" s="97"/>
      <c r="L76" s="98"/>
      <c r="M76" s="97"/>
      <c r="N76" s="99"/>
      <c r="P76" s="59"/>
      <c r="Q76" s="59"/>
      <c r="R76" s="59"/>
      <c r="S76" s="59"/>
      <c r="T76" s="59"/>
      <c r="U76" s="59"/>
      <c r="V76" s="88"/>
      <c r="W76" s="94"/>
      <c r="X76" s="59"/>
      <c r="Y76" s="59"/>
      <c r="Z76" s="62" t="s">
        <v>142</v>
      </c>
      <c r="AA76" s="59"/>
      <c r="AB76" s="94"/>
      <c r="AC76" s="59"/>
      <c r="AD76" s="59"/>
      <c r="AE76" s="59"/>
      <c r="AF76" s="59"/>
    </row>
    <row r="77" spans="1:32" ht="12" x14ac:dyDescent="0.2">
      <c r="A77" s="95"/>
      <c r="B77" s="96"/>
      <c r="C77" s="202" t="s">
        <v>147</v>
      </c>
      <c r="D77" s="202"/>
      <c r="E77" s="202"/>
      <c r="F77" s="100"/>
      <c r="G77" s="100"/>
      <c r="H77" s="100"/>
      <c r="I77" s="100"/>
      <c r="J77" s="101">
        <v>19.63</v>
      </c>
      <c r="K77" s="100"/>
      <c r="L77" s="101">
        <v>15.7</v>
      </c>
      <c r="M77" s="100"/>
      <c r="N77" s="102"/>
      <c r="P77" s="59"/>
      <c r="Q77" s="59"/>
      <c r="R77" s="59"/>
      <c r="S77" s="59"/>
      <c r="T77" s="59"/>
      <c r="U77" s="59"/>
      <c r="V77" s="88"/>
      <c r="W77" s="94"/>
      <c r="X77" s="59"/>
      <c r="Y77" s="59"/>
      <c r="Z77" s="59"/>
      <c r="AA77" s="62" t="s">
        <v>147</v>
      </c>
      <c r="AB77" s="94"/>
      <c r="AC77" s="59"/>
      <c r="AD77" s="59"/>
      <c r="AE77" s="59"/>
      <c r="AF77" s="59"/>
    </row>
    <row r="78" spans="1:32" ht="12" x14ac:dyDescent="0.2">
      <c r="A78" s="95"/>
      <c r="B78" s="96"/>
      <c r="C78" s="195" t="s">
        <v>148</v>
      </c>
      <c r="D78" s="195"/>
      <c r="E78" s="195"/>
      <c r="F78" s="97"/>
      <c r="G78" s="97"/>
      <c r="H78" s="97"/>
      <c r="I78" s="97"/>
      <c r="J78" s="98"/>
      <c r="K78" s="97"/>
      <c r="L78" s="98">
        <v>15.7</v>
      </c>
      <c r="M78" s="97"/>
      <c r="N78" s="99"/>
      <c r="P78" s="59"/>
      <c r="Q78" s="59"/>
      <c r="R78" s="59"/>
      <c r="S78" s="59"/>
      <c r="T78" s="59"/>
      <c r="U78" s="59"/>
      <c r="V78" s="88"/>
      <c r="W78" s="94"/>
      <c r="X78" s="59"/>
      <c r="Y78" s="59"/>
      <c r="Z78" s="62" t="s">
        <v>148</v>
      </c>
      <c r="AA78" s="59"/>
      <c r="AB78" s="94"/>
      <c r="AC78" s="59"/>
      <c r="AD78" s="59"/>
      <c r="AE78" s="59"/>
      <c r="AF78" s="59"/>
    </row>
    <row r="79" spans="1:32" ht="33.75" x14ac:dyDescent="0.2">
      <c r="A79" s="95"/>
      <c r="B79" s="96" t="s">
        <v>304</v>
      </c>
      <c r="C79" s="195" t="s">
        <v>305</v>
      </c>
      <c r="D79" s="195"/>
      <c r="E79" s="195"/>
      <c r="F79" s="97" t="s">
        <v>151</v>
      </c>
      <c r="G79" s="97" t="s">
        <v>306</v>
      </c>
      <c r="H79" s="97"/>
      <c r="I79" s="97" t="s">
        <v>306</v>
      </c>
      <c r="J79" s="98"/>
      <c r="K79" s="97"/>
      <c r="L79" s="98">
        <v>11.62</v>
      </c>
      <c r="M79" s="97"/>
      <c r="N79" s="99"/>
      <c r="P79" s="59"/>
      <c r="Q79" s="59"/>
      <c r="R79" s="59"/>
      <c r="S79" s="59"/>
      <c r="T79" s="59"/>
      <c r="U79" s="59"/>
      <c r="V79" s="88"/>
      <c r="W79" s="94"/>
      <c r="X79" s="59"/>
      <c r="Y79" s="59"/>
      <c r="Z79" s="62" t="s">
        <v>305</v>
      </c>
      <c r="AA79" s="59"/>
      <c r="AB79" s="94"/>
      <c r="AC79" s="59"/>
      <c r="AD79" s="59"/>
      <c r="AE79" s="59"/>
      <c r="AF79" s="59"/>
    </row>
    <row r="80" spans="1:32" ht="33.75" x14ac:dyDescent="0.2">
      <c r="A80" s="95"/>
      <c r="B80" s="96" t="s">
        <v>307</v>
      </c>
      <c r="C80" s="195" t="s">
        <v>308</v>
      </c>
      <c r="D80" s="195"/>
      <c r="E80" s="195"/>
      <c r="F80" s="97" t="s">
        <v>151</v>
      </c>
      <c r="G80" s="97" t="s">
        <v>309</v>
      </c>
      <c r="H80" s="97"/>
      <c r="I80" s="97" t="s">
        <v>309</v>
      </c>
      <c r="J80" s="98"/>
      <c r="K80" s="97"/>
      <c r="L80" s="98">
        <v>5.65</v>
      </c>
      <c r="M80" s="97"/>
      <c r="N80" s="99"/>
      <c r="P80" s="59"/>
      <c r="Q80" s="59"/>
      <c r="R80" s="59"/>
      <c r="S80" s="59"/>
      <c r="T80" s="59"/>
      <c r="U80" s="59"/>
      <c r="V80" s="88"/>
      <c r="W80" s="94"/>
      <c r="X80" s="59"/>
      <c r="Y80" s="59"/>
      <c r="Z80" s="62" t="s">
        <v>308</v>
      </c>
      <c r="AA80" s="59"/>
      <c r="AB80" s="94"/>
      <c r="AC80" s="59"/>
      <c r="AD80" s="59"/>
      <c r="AE80" s="59"/>
      <c r="AF80" s="59"/>
    </row>
    <row r="81" spans="1:32" ht="12" x14ac:dyDescent="0.2">
      <c r="A81" s="103"/>
      <c r="B81" s="104"/>
      <c r="C81" s="197" t="s">
        <v>156</v>
      </c>
      <c r="D81" s="197"/>
      <c r="E81" s="197"/>
      <c r="F81" s="91"/>
      <c r="G81" s="91"/>
      <c r="H81" s="91"/>
      <c r="I81" s="91"/>
      <c r="J81" s="92"/>
      <c r="K81" s="91"/>
      <c r="L81" s="92">
        <v>32.97</v>
      </c>
      <c r="M81" s="100"/>
      <c r="N81" s="93"/>
      <c r="P81" s="59"/>
      <c r="Q81" s="59"/>
      <c r="R81" s="59"/>
      <c r="S81" s="59"/>
      <c r="T81" s="59"/>
      <c r="U81" s="59"/>
      <c r="V81" s="88"/>
      <c r="W81" s="94"/>
      <c r="X81" s="59"/>
      <c r="Y81" s="59"/>
      <c r="Z81" s="59"/>
      <c r="AA81" s="59"/>
      <c r="AB81" s="94" t="s">
        <v>156</v>
      </c>
      <c r="AC81" s="59"/>
      <c r="AD81" s="59"/>
      <c r="AE81" s="59"/>
      <c r="AF81" s="59"/>
    </row>
    <row r="82" spans="1:32" ht="22.5" x14ac:dyDescent="0.2">
      <c r="A82" s="89" t="s">
        <v>189</v>
      </c>
      <c r="B82" s="90" t="s">
        <v>326</v>
      </c>
      <c r="C82" s="197" t="s">
        <v>327</v>
      </c>
      <c r="D82" s="197"/>
      <c r="E82" s="197"/>
      <c r="F82" s="91" t="s">
        <v>317</v>
      </c>
      <c r="G82" s="91"/>
      <c r="H82" s="91"/>
      <c r="I82" s="91" t="s">
        <v>179</v>
      </c>
      <c r="J82" s="92"/>
      <c r="K82" s="91"/>
      <c r="L82" s="92"/>
      <c r="M82" s="91"/>
      <c r="N82" s="93"/>
      <c r="P82" s="59"/>
      <c r="Q82" s="59"/>
      <c r="R82" s="59"/>
      <c r="S82" s="59"/>
      <c r="T82" s="59"/>
      <c r="U82" s="59"/>
      <c r="V82" s="88"/>
      <c r="W82" s="94" t="s">
        <v>327</v>
      </c>
      <c r="X82" s="59"/>
      <c r="Y82" s="59"/>
      <c r="Z82" s="59"/>
      <c r="AA82" s="59"/>
      <c r="AB82" s="94"/>
      <c r="AC82" s="59"/>
      <c r="AD82" s="59"/>
      <c r="AE82" s="59"/>
      <c r="AF82" s="59"/>
    </row>
    <row r="83" spans="1:32" ht="12" x14ac:dyDescent="0.2">
      <c r="A83" s="125"/>
      <c r="B83" s="96"/>
      <c r="C83" s="195" t="s">
        <v>302</v>
      </c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201"/>
      <c r="P83" s="59"/>
      <c r="Q83" s="59"/>
      <c r="R83" s="59"/>
      <c r="S83" s="59"/>
      <c r="T83" s="59"/>
      <c r="U83" s="59"/>
      <c r="V83" s="88"/>
      <c r="W83" s="94"/>
      <c r="X83" s="62" t="s">
        <v>302</v>
      </c>
      <c r="Y83" s="59"/>
      <c r="Z83" s="59"/>
      <c r="AA83" s="59"/>
      <c r="AB83" s="94"/>
      <c r="AC83" s="59"/>
      <c r="AD83" s="59"/>
      <c r="AE83" s="59"/>
      <c r="AF83" s="59"/>
    </row>
    <row r="84" spans="1:32" ht="12" x14ac:dyDescent="0.2">
      <c r="A84" s="95"/>
      <c r="B84" s="96" t="s">
        <v>134</v>
      </c>
      <c r="C84" s="195" t="s">
        <v>138</v>
      </c>
      <c r="D84" s="195"/>
      <c r="E84" s="195"/>
      <c r="F84" s="97"/>
      <c r="G84" s="97"/>
      <c r="H84" s="97"/>
      <c r="I84" s="97"/>
      <c r="J84" s="98">
        <v>12.81</v>
      </c>
      <c r="K84" s="97" t="s">
        <v>160</v>
      </c>
      <c r="L84" s="98">
        <v>51.24</v>
      </c>
      <c r="M84" s="97"/>
      <c r="N84" s="99"/>
      <c r="P84" s="59"/>
      <c r="Q84" s="59"/>
      <c r="R84" s="59"/>
      <c r="S84" s="59"/>
      <c r="T84" s="59"/>
      <c r="U84" s="59"/>
      <c r="V84" s="88"/>
      <c r="W84" s="94"/>
      <c r="X84" s="59"/>
      <c r="Y84" s="62" t="s">
        <v>138</v>
      </c>
      <c r="Z84" s="59"/>
      <c r="AA84" s="59"/>
      <c r="AB84" s="94"/>
      <c r="AC84" s="59"/>
      <c r="AD84" s="59"/>
      <c r="AE84" s="59"/>
      <c r="AF84" s="59"/>
    </row>
    <row r="85" spans="1:32" ht="12" x14ac:dyDescent="0.2">
      <c r="A85" s="95"/>
      <c r="B85" s="96"/>
      <c r="C85" s="195" t="s">
        <v>142</v>
      </c>
      <c r="D85" s="195"/>
      <c r="E85" s="195"/>
      <c r="F85" s="97" t="s">
        <v>143</v>
      </c>
      <c r="G85" s="97" t="s">
        <v>134</v>
      </c>
      <c r="H85" s="97"/>
      <c r="I85" s="97" t="s">
        <v>179</v>
      </c>
      <c r="J85" s="98"/>
      <c r="K85" s="97"/>
      <c r="L85" s="98"/>
      <c r="M85" s="97"/>
      <c r="N85" s="99"/>
      <c r="P85" s="59"/>
      <c r="Q85" s="59"/>
      <c r="R85" s="59"/>
      <c r="S85" s="59"/>
      <c r="T85" s="59"/>
      <c r="U85" s="59"/>
      <c r="V85" s="88"/>
      <c r="W85" s="94"/>
      <c r="X85" s="59"/>
      <c r="Y85" s="59"/>
      <c r="Z85" s="62" t="s">
        <v>142</v>
      </c>
      <c r="AA85" s="59"/>
      <c r="AB85" s="94"/>
      <c r="AC85" s="59"/>
      <c r="AD85" s="59"/>
      <c r="AE85" s="59"/>
      <c r="AF85" s="59"/>
    </row>
    <row r="86" spans="1:32" ht="12" x14ac:dyDescent="0.2">
      <c r="A86" s="95"/>
      <c r="B86" s="96"/>
      <c r="C86" s="202" t="s">
        <v>147</v>
      </c>
      <c r="D86" s="202"/>
      <c r="E86" s="202"/>
      <c r="F86" s="100"/>
      <c r="G86" s="100"/>
      <c r="H86" s="100"/>
      <c r="I86" s="100"/>
      <c r="J86" s="101">
        <v>12.81</v>
      </c>
      <c r="K86" s="100"/>
      <c r="L86" s="101">
        <v>51.24</v>
      </c>
      <c r="M86" s="100"/>
      <c r="N86" s="102"/>
      <c r="P86" s="59"/>
      <c r="Q86" s="59"/>
      <c r="R86" s="59"/>
      <c r="S86" s="59"/>
      <c r="T86" s="59"/>
      <c r="U86" s="59"/>
      <c r="V86" s="88"/>
      <c r="W86" s="94"/>
      <c r="X86" s="59"/>
      <c r="Y86" s="59"/>
      <c r="Z86" s="59"/>
      <c r="AA86" s="62" t="s">
        <v>147</v>
      </c>
      <c r="AB86" s="94"/>
      <c r="AC86" s="59"/>
      <c r="AD86" s="59"/>
      <c r="AE86" s="59"/>
      <c r="AF86" s="59"/>
    </row>
    <row r="87" spans="1:32" ht="12" x14ac:dyDescent="0.2">
      <c r="A87" s="95"/>
      <c r="B87" s="96"/>
      <c r="C87" s="195" t="s">
        <v>148</v>
      </c>
      <c r="D87" s="195"/>
      <c r="E87" s="195"/>
      <c r="F87" s="97"/>
      <c r="G87" s="97"/>
      <c r="H87" s="97"/>
      <c r="I87" s="97"/>
      <c r="J87" s="98"/>
      <c r="K87" s="97"/>
      <c r="L87" s="98">
        <v>51.24</v>
      </c>
      <c r="M87" s="97"/>
      <c r="N87" s="99"/>
      <c r="P87" s="59"/>
      <c r="Q87" s="59"/>
      <c r="R87" s="59"/>
      <c r="S87" s="59"/>
      <c r="T87" s="59"/>
      <c r="U87" s="59"/>
      <c r="V87" s="88"/>
      <c r="W87" s="94"/>
      <c r="X87" s="59"/>
      <c r="Y87" s="59"/>
      <c r="Z87" s="62" t="s">
        <v>148</v>
      </c>
      <c r="AA87" s="59"/>
      <c r="AB87" s="94"/>
      <c r="AC87" s="59"/>
      <c r="AD87" s="59"/>
      <c r="AE87" s="59"/>
      <c r="AF87" s="59"/>
    </row>
    <row r="88" spans="1:32" ht="33.75" x14ac:dyDescent="0.2">
      <c r="A88" s="95"/>
      <c r="B88" s="96" t="s">
        <v>304</v>
      </c>
      <c r="C88" s="195" t="s">
        <v>305</v>
      </c>
      <c r="D88" s="195"/>
      <c r="E88" s="195"/>
      <c r="F88" s="97" t="s">
        <v>151</v>
      </c>
      <c r="G88" s="97" t="s">
        <v>306</v>
      </c>
      <c r="H88" s="97"/>
      <c r="I88" s="97" t="s">
        <v>306</v>
      </c>
      <c r="J88" s="98"/>
      <c r="K88" s="97"/>
      <c r="L88" s="98">
        <v>37.92</v>
      </c>
      <c r="M88" s="97"/>
      <c r="N88" s="99"/>
      <c r="P88" s="59"/>
      <c r="Q88" s="59"/>
      <c r="R88" s="59"/>
      <c r="S88" s="59"/>
      <c r="T88" s="59"/>
      <c r="U88" s="59"/>
      <c r="V88" s="88"/>
      <c r="W88" s="94"/>
      <c r="X88" s="59"/>
      <c r="Y88" s="59"/>
      <c r="Z88" s="62" t="s">
        <v>305</v>
      </c>
      <c r="AA88" s="59"/>
      <c r="AB88" s="94"/>
      <c r="AC88" s="59"/>
      <c r="AD88" s="59"/>
      <c r="AE88" s="59"/>
      <c r="AF88" s="59"/>
    </row>
    <row r="89" spans="1:32" ht="33.75" x14ac:dyDescent="0.2">
      <c r="A89" s="95"/>
      <c r="B89" s="96" t="s">
        <v>307</v>
      </c>
      <c r="C89" s="195" t="s">
        <v>308</v>
      </c>
      <c r="D89" s="195"/>
      <c r="E89" s="195"/>
      <c r="F89" s="97" t="s">
        <v>151</v>
      </c>
      <c r="G89" s="97" t="s">
        <v>309</v>
      </c>
      <c r="H89" s="97"/>
      <c r="I89" s="97" t="s">
        <v>309</v>
      </c>
      <c r="J89" s="98"/>
      <c r="K89" s="97"/>
      <c r="L89" s="98">
        <v>18.45</v>
      </c>
      <c r="M89" s="97"/>
      <c r="N89" s="99"/>
      <c r="P89" s="59"/>
      <c r="Q89" s="59"/>
      <c r="R89" s="59"/>
      <c r="S89" s="59"/>
      <c r="T89" s="59"/>
      <c r="U89" s="59"/>
      <c r="V89" s="88"/>
      <c r="W89" s="94"/>
      <c r="X89" s="59"/>
      <c r="Y89" s="59"/>
      <c r="Z89" s="62" t="s">
        <v>308</v>
      </c>
      <c r="AA89" s="59"/>
      <c r="AB89" s="94"/>
      <c r="AC89" s="59"/>
      <c r="AD89" s="59"/>
      <c r="AE89" s="59"/>
      <c r="AF89" s="59"/>
    </row>
    <row r="90" spans="1:32" ht="12" x14ac:dyDescent="0.2">
      <c r="A90" s="103"/>
      <c r="B90" s="104"/>
      <c r="C90" s="197" t="s">
        <v>156</v>
      </c>
      <c r="D90" s="197"/>
      <c r="E90" s="197"/>
      <c r="F90" s="91"/>
      <c r="G90" s="91"/>
      <c r="H90" s="91"/>
      <c r="I90" s="91"/>
      <c r="J90" s="92"/>
      <c r="K90" s="91"/>
      <c r="L90" s="92">
        <v>107.61</v>
      </c>
      <c r="M90" s="100"/>
      <c r="N90" s="93"/>
      <c r="P90" s="59"/>
      <c r="Q90" s="59"/>
      <c r="R90" s="59"/>
      <c r="S90" s="59"/>
      <c r="T90" s="59"/>
      <c r="U90" s="59"/>
      <c r="V90" s="88"/>
      <c r="W90" s="94"/>
      <c r="X90" s="59"/>
      <c r="Y90" s="59"/>
      <c r="Z90" s="59"/>
      <c r="AA90" s="59"/>
      <c r="AB90" s="94" t="s">
        <v>156</v>
      </c>
      <c r="AC90" s="59"/>
      <c r="AD90" s="59"/>
      <c r="AE90" s="59"/>
      <c r="AF90" s="59"/>
    </row>
    <row r="91" spans="1:32" ht="33.75" x14ac:dyDescent="0.2">
      <c r="A91" s="89" t="s">
        <v>203</v>
      </c>
      <c r="B91" s="90" t="s">
        <v>328</v>
      </c>
      <c r="C91" s="197" t="s">
        <v>329</v>
      </c>
      <c r="D91" s="197"/>
      <c r="E91" s="197"/>
      <c r="F91" s="91" t="s">
        <v>330</v>
      </c>
      <c r="G91" s="91"/>
      <c r="H91" s="91"/>
      <c r="I91" s="91" t="s">
        <v>331</v>
      </c>
      <c r="J91" s="92"/>
      <c r="K91" s="91"/>
      <c r="L91" s="92"/>
      <c r="M91" s="91"/>
      <c r="N91" s="93"/>
      <c r="P91" s="59"/>
      <c r="Q91" s="59"/>
      <c r="R91" s="59"/>
      <c r="S91" s="59"/>
      <c r="T91" s="59"/>
      <c r="U91" s="59"/>
      <c r="V91" s="88"/>
      <c r="W91" s="94" t="s">
        <v>329</v>
      </c>
      <c r="X91" s="59"/>
      <c r="Y91" s="59"/>
      <c r="Z91" s="59"/>
      <c r="AA91" s="59"/>
      <c r="AB91" s="94"/>
      <c r="AC91" s="59"/>
      <c r="AD91" s="59"/>
      <c r="AE91" s="59"/>
      <c r="AF91" s="59"/>
    </row>
    <row r="92" spans="1:32" ht="12" x14ac:dyDescent="0.2">
      <c r="A92" s="110"/>
      <c r="B92" s="111"/>
      <c r="C92" s="195" t="s">
        <v>332</v>
      </c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201"/>
      <c r="P92" s="59"/>
      <c r="Q92" s="59"/>
      <c r="R92" s="59"/>
      <c r="S92" s="59"/>
      <c r="T92" s="59"/>
      <c r="U92" s="59"/>
      <c r="V92" s="88"/>
      <c r="W92" s="94"/>
      <c r="X92" s="59"/>
      <c r="Y92" s="59"/>
      <c r="Z92" s="59"/>
      <c r="AA92" s="59"/>
      <c r="AB92" s="94"/>
      <c r="AC92" s="62" t="s">
        <v>332</v>
      </c>
      <c r="AD92" s="59"/>
      <c r="AE92" s="59"/>
      <c r="AF92" s="59"/>
    </row>
    <row r="93" spans="1:32" ht="12" x14ac:dyDescent="0.2">
      <c r="A93" s="125"/>
      <c r="B93" s="96"/>
      <c r="C93" s="195" t="s">
        <v>302</v>
      </c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201"/>
      <c r="P93" s="59"/>
      <c r="Q93" s="59"/>
      <c r="R93" s="59"/>
      <c r="S93" s="59"/>
      <c r="T93" s="59"/>
      <c r="U93" s="59"/>
      <c r="V93" s="88"/>
      <c r="W93" s="94"/>
      <c r="X93" s="62" t="s">
        <v>302</v>
      </c>
      <c r="Y93" s="59"/>
      <c r="Z93" s="59"/>
      <c r="AA93" s="59"/>
      <c r="AB93" s="94"/>
      <c r="AC93" s="59"/>
      <c r="AD93" s="59"/>
      <c r="AE93" s="59"/>
      <c r="AF93" s="59"/>
    </row>
    <row r="94" spans="1:32" ht="12" x14ac:dyDescent="0.2">
      <c r="A94" s="95"/>
      <c r="B94" s="96" t="s">
        <v>134</v>
      </c>
      <c r="C94" s="195" t="s">
        <v>138</v>
      </c>
      <c r="D94" s="195"/>
      <c r="E94" s="195"/>
      <c r="F94" s="97"/>
      <c r="G94" s="97"/>
      <c r="H94" s="97"/>
      <c r="I94" s="97"/>
      <c r="J94" s="98">
        <v>165.95</v>
      </c>
      <c r="K94" s="97" t="s">
        <v>160</v>
      </c>
      <c r="L94" s="98">
        <v>13.28</v>
      </c>
      <c r="M94" s="97"/>
      <c r="N94" s="99"/>
      <c r="P94" s="59"/>
      <c r="Q94" s="59"/>
      <c r="R94" s="59"/>
      <c r="S94" s="59"/>
      <c r="T94" s="59"/>
      <c r="U94" s="59"/>
      <c r="V94" s="88"/>
      <c r="W94" s="94"/>
      <c r="X94" s="59"/>
      <c r="Y94" s="62" t="s">
        <v>138</v>
      </c>
      <c r="Z94" s="59"/>
      <c r="AA94" s="59"/>
      <c r="AB94" s="94"/>
      <c r="AC94" s="59"/>
      <c r="AD94" s="59"/>
      <c r="AE94" s="59"/>
      <c r="AF94" s="59"/>
    </row>
    <row r="95" spans="1:32" ht="12" x14ac:dyDescent="0.2">
      <c r="A95" s="95"/>
      <c r="B95" s="96"/>
      <c r="C95" s="195" t="s">
        <v>142</v>
      </c>
      <c r="D95" s="195"/>
      <c r="E95" s="195"/>
      <c r="F95" s="97" t="s">
        <v>143</v>
      </c>
      <c r="G95" s="97" t="s">
        <v>333</v>
      </c>
      <c r="H95" s="97"/>
      <c r="I95" s="97" t="s">
        <v>334</v>
      </c>
      <c r="J95" s="98"/>
      <c r="K95" s="97"/>
      <c r="L95" s="98"/>
      <c r="M95" s="97"/>
      <c r="N95" s="99"/>
      <c r="P95" s="59"/>
      <c r="Q95" s="59"/>
      <c r="R95" s="59"/>
      <c r="S95" s="59"/>
      <c r="T95" s="59"/>
      <c r="U95" s="59"/>
      <c r="V95" s="88"/>
      <c r="W95" s="94"/>
      <c r="X95" s="59"/>
      <c r="Y95" s="59"/>
      <c r="Z95" s="62" t="s">
        <v>142</v>
      </c>
      <c r="AA95" s="59"/>
      <c r="AB95" s="94"/>
      <c r="AC95" s="59"/>
      <c r="AD95" s="59"/>
      <c r="AE95" s="59"/>
      <c r="AF95" s="59"/>
    </row>
    <row r="96" spans="1:32" ht="12" x14ac:dyDescent="0.2">
      <c r="A96" s="95"/>
      <c r="B96" s="96"/>
      <c r="C96" s="202" t="s">
        <v>147</v>
      </c>
      <c r="D96" s="202"/>
      <c r="E96" s="202"/>
      <c r="F96" s="100"/>
      <c r="G96" s="100"/>
      <c r="H96" s="100"/>
      <c r="I96" s="100"/>
      <c r="J96" s="101">
        <v>165.95</v>
      </c>
      <c r="K96" s="100"/>
      <c r="L96" s="101">
        <v>13.28</v>
      </c>
      <c r="M96" s="100"/>
      <c r="N96" s="102"/>
      <c r="P96" s="59"/>
      <c r="Q96" s="59"/>
      <c r="R96" s="59"/>
      <c r="S96" s="59"/>
      <c r="T96" s="59"/>
      <c r="U96" s="59"/>
      <c r="V96" s="88"/>
      <c r="W96" s="94"/>
      <c r="X96" s="59"/>
      <c r="Y96" s="59"/>
      <c r="Z96" s="59"/>
      <c r="AA96" s="62" t="s">
        <v>147</v>
      </c>
      <c r="AB96" s="94"/>
      <c r="AC96" s="59"/>
      <c r="AD96" s="59"/>
      <c r="AE96" s="59"/>
      <c r="AF96" s="59"/>
    </row>
    <row r="97" spans="1:32" ht="12" x14ac:dyDescent="0.2">
      <c r="A97" s="95"/>
      <c r="B97" s="96"/>
      <c r="C97" s="195" t="s">
        <v>148</v>
      </c>
      <c r="D97" s="195"/>
      <c r="E97" s="195"/>
      <c r="F97" s="97"/>
      <c r="G97" s="97"/>
      <c r="H97" s="97"/>
      <c r="I97" s="97"/>
      <c r="J97" s="98"/>
      <c r="K97" s="97"/>
      <c r="L97" s="98">
        <v>13.28</v>
      </c>
      <c r="M97" s="97"/>
      <c r="N97" s="99"/>
      <c r="P97" s="59"/>
      <c r="Q97" s="59"/>
      <c r="R97" s="59"/>
      <c r="S97" s="59"/>
      <c r="T97" s="59"/>
      <c r="U97" s="59"/>
      <c r="V97" s="88"/>
      <c r="W97" s="94"/>
      <c r="X97" s="59"/>
      <c r="Y97" s="59"/>
      <c r="Z97" s="62" t="s">
        <v>148</v>
      </c>
      <c r="AA97" s="59"/>
      <c r="AB97" s="94"/>
      <c r="AC97" s="59"/>
      <c r="AD97" s="59"/>
      <c r="AE97" s="59"/>
      <c r="AF97" s="59"/>
    </row>
    <row r="98" spans="1:32" ht="33.75" x14ac:dyDescent="0.2">
      <c r="A98" s="95"/>
      <c r="B98" s="96" t="s">
        <v>304</v>
      </c>
      <c r="C98" s="195" t="s">
        <v>305</v>
      </c>
      <c r="D98" s="195"/>
      <c r="E98" s="195"/>
      <c r="F98" s="97" t="s">
        <v>151</v>
      </c>
      <c r="G98" s="97" t="s">
        <v>306</v>
      </c>
      <c r="H98" s="97"/>
      <c r="I98" s="97" t="s">
        <v>306</v>
      </c>
      <c r="J98" s="98"/>
      <c r="K98" s="97"/>
      <c r="L98" s="98">
        <v>9.83</v>
      </c>
      <c r="M98" s="97"/>
      <c r="N98" s="99"/>
      <c r="P98" s="59"/>
      <c r="Q98" s="59"/>
      <c r="R98" s="59"/>
      <c r="S98" s="59"/>
      <c r="T98" s="59"/>
      <c r="U98" s="59"/>
      <c r="V98" s="88"/>
      <c r="W98" s="94"/>
      <c r="X98" s="59"/>
      <c r="Y98" s="59"/>
      <c r="Z98" s="62" t="s">
        <v>305</v>
      </c>
      <c r="AA98" s="59"/>
      <c r="AB98" s="94"/>
      <c r="AC98" s="59"/>
      <c r="AD98" s="59"/>
      <c r="AE98" s="59"/>
      <c r="AF98" s="59"/>
    </row>
    <row r="99" spans="1:32" ht="33.75" x14ac:dyDescent="0.2">
      <c r="A99" s="95"/>
      <c r="B99" s="96" t="s">
        <v>307</v>
      </c>
      <c r="C99" s="195" t="s">
        <v>308</v>
      </c>
      <c r="D99" s="195"/>
      <c r="E99" s="195"/>
      <c r="F99" s="97" t="s">
        <v>151</v>
      </c>
      <c r="G99" s="97" t="s">
        <v>309</v>
      </c>
      <c r="H99" s="97"/>
      <c r="I99" s="97" t="s">
        <v>309</v>
      </c>
      <c r="J99" s="98"/>
      <c r="K99" s="97"/>
      <c r="L99" s="98">
        <v>4.78</v>
      </c>
      <c r="M99" s="97"/>
      <c r="N99" s="99"/>
      <c r="P99" s="59"/>
      <c r="Q99" s="59"/>
      <c r="R99" s="59"/>
      <c r="S99" s="59"/>
      <c r="T99" s="59"/>
      <c r="U99" s="59"/>
      <c r="V99" s="88"/>
      <c r="W99" s="94"/>
      <c r="X99" s="59"/>
      <c r="Y99" s="59"/>
      <c r="Z99" s="62" t="s">
        <v>308</v>
      </c>
      <c r="AA99" s="59"/>
      <c r="AB99" s="94"/>
      <c r="AC99" s="59"/>
      <c r="AD99" s="59"/>
      <c r="AE99" s="59"/>
      <c r="AF99" s="59"/>
    </row>
    <row r="100" spans="1:32" ht="12" x14ac:dyDescent="0.2">
      <c r="A100" s="103"/>
      <c r="B100" s="104"/>
      <c r="C100" s="197" t="s">
        <v>156</v>
      </c>
      <c r="D100" s="197"/>
      <c r="E100" s="197"/>
      <c r="F100" s="91"/>
      <c r="G100" s="91"/>
      <c r="H100" s="91"/>
      <c r="I100" s="91"/>
      <c r="J100" s="92"/>
      <c r="K100" s="91"/>
      <c r="L100" s="92">
        <v>27.89</v>
      </c>
      <c r="M100" s="100"/>
      <c r="N100" s="93"/>
      <c r="P100" s="59"/>
      <c r="Q100" s="59"/>
      <c r="R100" s="59"/>
      <c r="S100" s="59"/>
      <c r="T100" s="59"/>
      <c r="U100" s="59"/>
      <c r="V100" s="88"/>
      <c r="W100" s="94"/>
      <c r="X100" s="59"/>
      <c r="Y100" s="59"/>
      <c r="Z100" s="59"/>
      <c r="AA100" s="59"/>
      <c r="AB100" s="94" t="s">
        <v>156</v>
      </c>
      <c r="AC100" s="59"/>
      <c r="AD100" s="59"/>
      <c r="AE100" s="59"/>
      <c r="AF100" s="59"/>
    </row>
    <row r="101" spans="1:32" ht="22.5" x14ac:dyDescent="0.2">
      <c r="A101" s="89" t="s">
        <v>210</v>
      </c>
      <c r="B101" s="90" t="s">
        <v>335</v>
      </c>
      <c r="C101" s="197" t="s">
        <v>336</v>
      </c>
      <c r="D101" s="197"/>
      <c r="E101" s="197"/>
      <c r="F101" s="91" t="s">
        <v>317</v>
      </c>
      <c r="G101" s="91"/>
      <c r="H101" s="91"/>
      <c r="I101" s="91" t="s">
        <v>179</v>
      </c>
      <c r="J101" s="92"/>
      <c r="K101" s="91"/>
      <c r="L101" s="92"/>
      <c r="M101" s="91"/>
      <c r="N101" s="93"/>
      <c r="P101" s="59"/>
      <c r="Q101" s="59"/>
      <c r="R101" s="59"/>
      <c r="S101" s="59"/>
      <c r="T101" s="59"/>
      <c r="U101" s="59"/>
      <c r="V101" s="88"/>
      <c r="W101" s="94" t="s">
        <v>336</v>
      </c>
      <c r="X101" s="59"/>
      <c r="Y101" s="59"/>
      <c r="Z101" s="59"/>
      <c r="AA101" s="59"/>
      <c r="AB101" s="94"/>
      <c r="AC101" s="59"/>
      <c r="AD101" s="59"/>
      <c r="AE101" s="59"/>
      <c r="AF101" s="59"/>
    </row>
    <row r="102" spans="1:32" ht="12" x14ac:dyDescent="0.2">
      <c r="A102" s="125"/>
      <c r="B102" s="96"/>
      <c r="C102" s="195" t="s">
        <v>302</v>
      </c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201"/>
      <c r="P102" s="59"/>
      <c r="Q102" s="59"/>
      <c r="R102" s="59"/>
      <c r="S102" s="59"/>
      <c r="T102" s="59"/>
      <c r="U102" s="59"/>
      <c r="V102" s="88"/>
      <c r="W102" s="94"/>
      <c r="X102" s="62" t="s">
        <v>302</v>
      </c>
      <c r="Y102" s="59"/>
      <c r="Z102" s="59"/>
      <c r="AA102" s="59"/>
      <c r="AB102" s="94"/>
      <c r="AC102" s="59"/>
      <c r="AD102" s="59"/>
      <c r="AE102" s="59"/>
      <c r="AF102" s="59"/>
    </row>
    <row r="103" spans="1:32" ht="12" x14ac:dyDescent="0.2">
      <c r="A103" s="95"/>
      <c r="B103" s="96" t="s">
        <v>134</v>
      </c>
      <c r="C103" s="195" t="s">
        <v>138</v>
      </c>
      <c r="D103" s="195"/>
      <c r="E103" s="195"/>
      <c r="F103" s="97"/>
      <c r="G103" s="97"/>
      <c r="H103" s="97"/>
      <c r="I103" s="97"/>
      <c r="J103" s="98">
        <v>41.49</v>
      </c>
      <c r="K103" s="97" t="s">
        <v>160</v>
      </c>
      <c r="L103" s="98">
        <v>165.96</v>
      </c>
      <c r="M103" s="97"/>
      <c r="N103" s="99"/>
      <c r="P103" s="59"/>
      <c r="Q103" s="59"/>
      <c r="R103" s="59"/>
      <c r="S103" s="59"/>
      <c r="T103" s="59"/>
      <c r="U103" s="59"/>
      <c r="V103" s="88"/>
      <c r="W103" s="94"/>
      <c r="X103" s="59"/>
      <c r="Y103" s="62" t="s">
        <v>138</v>
      </c>
      <c r="Z103" s="59"/>
      <c r="AA103" s="59"/>
      <c r="AB103" s="94"/>
      <c r="AC103" s="59"/>
      <c r="AD103" s="59"/>
      <c r="AE103" s="59"/>
      <c r="AF103" s="59"/>
    </row>
    <row r="104" spans="1:32" ht="12" x14ac:dyDescent="0.2">
      <c r="A104" s="95"/>
      <c r="B104" s="96"/>
      <c r="C104" s="195" t="s">
        <v>142</v>
      </c>
      <c r="D104" s="195"/>
      <c r="E104" s="195"/>
      <c r="F104" s="97" t="s">
        <v>143</v>
      </c>
      <c r="G104" s="97" t="s">
        <v>337</v>
      </c>
      <c r="H104" s="97"/>
      <c r="I104" s="97" t="s">
        <v>338</v>
      </c>
      <c r="J104" s="98"/>
      <c r="K104" s="97"/>
      <c r="L104" s="98"/>
      <c r="M104" s="97"/>
      <c r="N104" s="99"/>
      <c r="P104" s="59"/>
      <c r="Q104" s="59"/>
      <c r="R104" s="59"/>
      <c r="S104" s="59"/>
      <c r="T104" s="59"/>
      <c r="U104" s="59"/>
      <c r="V104" s="88"/>
      <c r="W104" s="94"/>
      <c r="X104" s="59"/>
      <c r="Y104" s="59"/>
      <c r="Z104" s="62" t="s">
        <v>142</v>
      </c>
      <c r="AA104" s="59"/>
      <c r="AB104" s="94"/>
      <c r="AC104" s="59"/>
      <c r="AD104" s="59"/>
      <c r="AE104" s="59"/>
      <c r="AF104" s="59"/>
    </row>
    <row r="105" spans="1:32" ht="12" x14ac:dyDescent="0.2">
      <c r="A105" s="95"/>
      <c r="B105" s="96"/>
      <c r="C105" s="202" t="s">
        <v>147</v>
      </c>
      <c r="D105" s="202"/>
      <c r="E105" s="202"/>
      <c r="F105" s="100"/>
      <c r="G105" s="100"/>
      <c r="H105" s="100"/>
      <c r="I105" s="100"/>
      <c r="J105" s="101">
        <v>41.49</v>
      </c>
      <c r="K105" s="100"/>
      <c r="L105" s="101">
        <v>165.96</v>
      </c>
      <c r="M105" s="100"/>
      <c r="N105" s="102"/>
      <c r="P105" s="59"/>
      <c r="Q105" s="59"/>
      <c r="R105" s="59"/>
      <c r="S105" s="59"/>
      <c r="T105" s="59"/>
      <c r="U105" s="59"/>
      <c r="V105" s="88"/>
      <c r="W105" s="94"/>
      <c r="X105" s="59"/>
      <c r="Y105" s="59"/>
      <c r="Z105" s="59"/>
      <c r="AA105" s="62" t="s">
        <v>147</v>
      </c>
      <c r="AB105" s="94"/>
      <c r="AC105" s="59"/>
      <c r="AD105" s="59"/>
      <c r="AE105" s="59"/>
      <c r="AF105" s="59"/>
    </row>
    <row r="106" spans="1:32" ht="12" x14ac:dyDescent="0.2">
      <c r="A106" s="95"/>
      <c r="B106" s="96"/>
      <c r="C106" s="195" t="s">
        <v>148</v>
      </c>
      <c r="D106" s="195"/>
      <c r="E106" s="195"/>
      <c r="F106" s="97"/>
      <c r="G106" s="97"/>
      <c r="H106" s="97"/>
      <c r="I106" s="97"/>
      <c r="J106" s="98"/>
      <c r="K106" s="97"/>
      <c r="L106" s="98">
        <v>165.96</v>
      </c>
      <c r="M106" s="97"/>
      <c r="N106" s="99"/>
      <c r="P106" s="59"/>
      <c r="Q106" s="59"/>
      <c r="R106" s="59"/>
      <c r="S106" s="59"/>
      <c r="T106" s="59"/>
      <c r="U106" s="59"/>
      <c r="V106" s="88"/>
      <c r="W106" s="94"/>
      <c r="X106" s="59"/>
      <c r="Y106" s="59"/>
      <c r="Z106" s="62" t="s">
        <v>148</v>
      </c>
      <c r="AA106" s="59"/>
      <c r="AB106" s="94"/>
      <c r="AC106" s="59"/>
      <c r="AD106" s="59"/>
      <c r="AE106" s="59"/>
      <c r="AF106" s="59"/>
    </row>
    <row r="107" spans="1:32" ht="33.75" x14ac:dyDescent="0.2">
      <c r="A107" s="95"/>
      <c r="B107" s="96" t="s">
        <v>304</v>
      </c>
      <c r="C107" s="195" t="s">
        <v>305</v>
      </c>
      <c r="D107" s="195"/>
      <c r="E107" s="195"/>
      <c r="F107" s="97" t="s">
        <v>151</v>
      </c>
      <c r="G107" s="97" t="s">
        <v>306</v>
      </c>
      <c r="H107" s="97"/>
      <c r="I107" s="97" t="s">
        <v>306</v>
      </c>
      <c r="J107" s="98"/>
      <c r="K107" s="97"/>
      <c r="L107" s="98">
        <v>122.81</v>
      </c>
      <c r="M107" s="97"/>
      <c r="N107" s="99"/>
      <c r="P107" s="59"/>
      <c r="Q107" s="59"/>
      <c r="R107" s="59"/>
      <c r="S107" s="59"/>
      <c r="T107" s="59"/>
      <c r="U107" s="59"/>
      <c r="V107" s="88"/>
      <c r="W107" s="94"/>
      <c r="X107" s="59"/>
      <c r="Y107" s="59"/>
      <c r="Z107" s="62" t="s">
        <v>305</v>
      </c>
      <c r="AA107" s="59"/>
      <c r="AB107" s="94"/>
      <c r="AC107" s="59"/>
      <c r="AD107" s="59"/>
      <c r="AE107" s="59"/>
      <c r="AF107" s="59"/>
    </row>
    <row r="108" spans="1:32" ht="33.75" x14ac:dyDescent="0.2">
      <c r="A108" s="95"/>
      <c r="B108" s="96" t="s">
        <v>307</v>
      </c>
      <c r="C108" s="195" t="s">
        <v>308</v>
      </c>
      <c r="D108" s="195"/>
      <c r="E108" s="195"/>
      <c r="F108" s="97" t="s">
        <v>151</v>
      </c>
      <c r="G108" s="97" t="s">
        <v>309</v>
      </c>
      <c r="H108" s="97"/>
      <c r="I108" s="97" t="s">
        <v>309</v>
      </c>
      <c r="J108" s="98"/>
      <c r="K108" s="97"/>
      <c r="L108" s="98">
        <v>59.75</v>
      </c>
      <c r="M108" s="97"/>
      <c r="N108" s="99"/>
      <c r="P108" s="59"/>
      <c r="Q108" s="59"/>
      <c r="R108" s="59"/>
      <c r="S108" s="59"/>
      <c r="T108" s="59"/>
      <c r="U108" s="59"/>
      <c r="V108" s="88"/>
      <c r="W108" s="94"/>
      <c r="X108" s="59"/>
      <c r="Y108" s="59"/>
      <c r="Z108" s="62" t="s">
        <v>308</v>
      </c>
      <c r="AA108" s="59"/>
      <c r="AB108" s="94"/>
      <c r="AC108" s="59"/>
      <c r="AD108" s="59"/>
      <c r="AE108" s="59"/>
      <c r="AF108" s="59"/>
    </row>
    <row r="109" spans="1:32" ht="12" x14ac:dyDescent="0.2">
      <c r="A109" s="103"/>
      <c r="B109" s="104"/>
      <c r="C109" s="197" t="s">
        <v>156</v>
      </c>
      <c r="D109" s="197"/>
      <c r="E109" s="197"/>
      <c r="F109" s="91"/>
      <c r="G109" s="91"/>
      <c r="H109" s="91"/>
      <c r="I109" s="91"/>
      <c r="J109" s="92"/>
      <c r="K109" s="91"/>
      <c r="L109" s="92">
        <v>348.52</v>
      </c>
      <c r="M109" s="100"/>
      <c r="N109" s="93"/>
      <c r="P109" s="59"/>
      <c r="Q109" s="59"/>
      <c r="R109" s="59"/>
      <c r="S109" s="59"/>
      <c r="T109" s="59"/>
      <c r="U109" s="59"/>
      <c r="V109" s="88"/>
      <c r="W109" s="94"/>
      <c r="X109" s="59"/>
      <c r="Y109" s="59"/>
      <c r="Z109" s="59"/>
      <c r="AA109" s="59"/>
      <c r="AB109" s="94" t="s">
        <v>156</v>
      </c>
      <c r="AC109" s="59"/>
      <c r="AD109" s="59"/>
      <c r="AE109" s="59"/>
      <c r="AF109" s="59"/>
    </row>
    <row r="110" spans="1:32" ht="22.5" x14ac:dyDescent="0.2">
      <c r="A110" s="89" t="s">
        <v>219</v>
      </c>
      <c r="B110" s="90" t="s">
        <v>339</v>
      </c>
      <c r="C110" s="197" t="s">
        <v>340</v>
      </c>
      <c r="D110" s="197"/>
      <c r="E110" s="197"/>
      <c r="F110" s="91" t="s">
        <v>317</v>
      </c>
      <c r="G110" s="91"/>
      <c r="H110" s="91"/>
      <c r="I110" s="91" t="s">
        <v>134</v>
      </c>
      <c r="J110" s="92"/>
      <c r="K110" s="91"/>
      <c r="L110" s="92"/>
      <c r="M110" s="91"/>
      <c r="N110" s="93"/>
      <c r="P110" s="59"/>
      <c r="Q110" s="59"/>
      <c r="R110" s="59"/>
      <c r="S110" s="59"/>
      <c r="T110" s="59"/>
      <c r="U110" s="59"/>
      <c r="V110" s="88"/>
      <c r="W110" s="94" t="s">
        <v>340</v>
      </c>
      <c r="X110" s="59"/>
      <c r="Y110" s="59"/>
      <c r="Z110" s="59"/>
      <c r="AA110" s="59"/>
      <c r="AB110" s="94"/>
      <c r="AC110" s="59"/>
      <c r="AD110" s="59"/>
      <c r="AE110" s="59"/>
      <c r="AF110" s="59"/>
    </row>
    <row r="111" spans="1:32" ht="12" x14ac:dyDescent="0.2">
      <c r="A111" s="125"/>
      <c r="B111" s="96"/>
      <c r="C111" s="195" t="s">
        <v>302</v>
      </c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201"/>
      <c r="P111" s="59"/>
      <c r="Q111" s="59"/>
      <c r="R111" s="59"/>
      <c r="S111" s="59"/>
      <c r="T111" s="59"/>
      <c r="U111" s="59"/>
      <c r="V111" s="88"/>
      <c r="W111" s="94"/>
      <c r="X111" s="62" t="s">
        <v>302</v>
      </c>
      <c r="Y111" s="59"/>
      <c r="Z111" s="59"/>
      <c r="AA111" s="59"/>
      <c r="AB111" s="94"/>
      <c r="AC111" s="59"/>
      <c r="AD111" s="59"/>
      <c r="AE111" s="59"/>
      <c r="AF111" s="59"/>
    </row>
    <row r="112" spans="1:32" ht="12" x14ac:dyDescent="0.2">
      <c r="A112" s="95"/>
      <c r="B112" s="96" t="s">
        <v>134</v>
      </c>
      <c r="C112" s="195" t="s">
        <v>138</v>
      </c>
      <c r="D112" s="195"/>
      <c r="E112" s="195"/>
      <c r="F112" s="97"/>
      <c r="G112" s="97"/>
      <c r="H112" s="97"/>
      <c r="I112" s="97"/>
      <c r="J112" s="98">
        <v>20.75</v>
      </c>
      <c r="K112" s="97" t="s">
        <v>160</v>
      </c>
      <c r="L112" s="98">
        <v>16.600000000000001</v>
      </c>
      <c r="M112" s="97"/>
      <c r="N112" s="99"/>
      <c r="P112" s="59"/>
      <c r="Q112" s="59"/>
      <c r="R112" s="59"/>
      <c r="S112" s="59"/>
      <c r="T112" s="59"/>
      <c r="U112" s="59"/>
      <c r="V112" s="88"/>
      <c r="W112" s="94"/>
      <c r="X112" s="59"/>
      <c r="Y112" s="62" t="s">
        <v>138</v>
      </c>
      <c r="Z112" s="59"/>
      <c r="AA112" s="59"/>
      <c r="AB112" s="94"/>
      <c r="AC112" s="59"/>
      <c r="AD112" s="59"/>
      <c r="AE112" s="59"/>
      <c r="AF112" s="59"/>
    </row>
    <row r="113" spans="1:32" ht="12" x14ac:dyDescent="0.2">
      <c r="A113" s="95"/>
      <c r="B113" s="96"/>
      <c r="C113" s="195" t="s">
        <v>142</v>
      </c>
      <c r="D113" s="195"/>
      <c r="E113" s="195"/>
      <c r="F113" s="97" t="s">
        <v>143</v>
      </c>
      <c r="G113" s="97" t="s">
        <v>325</v>
      </c>
      <c r="H113" s="97"/>
      <c r="I113" s="97" t="s">
        <v>325</v>
      </c>
      <c r="J113" s="98"/>
      <c r="K113" s="97"/>
      <c r="L113" s="98"/>
      <c r="M113" s="97"/>
      <c r="N113" s="99"/>
      <c r="P113" s="59"/>
      <c r="Q113" s="59"/>
      <c r="R113" s="59"/>
      <c r="S113" s="59"/>
      <c r="T113" s="59"/>
      <c r="U113" s="59"/>
      <c r="V113" s="88"/>
      <c r="W113" s="94"/>
      <c r="X113" s="59"/>
      <c r="Y113" s="59"/>
      <c r="Z113" s="62" t="s">
        <v>142</v>
      </c>
      <c r="AA113" s="59"/>
      <c r="AB113" s="94"/>
      <c r="AC113" s="59"/>
      <c r="AD113" s="59"/>
      <c r="AE113" s="59"/>
      <c r="AF113" s="59"/>
    </row>
    <row r="114" spans="1:32" ht="12" x14ac:dyDescent="0.2">
      <c r="A114" s="95"/>
      <c r="B114" s="96"/>
      <c r="C114" s="202" t="s">
        <v>147</v>
      </c>
      <c r="D114" s="202"/>
      <c r="E114" s="202"/>
      <c r="F114" s="100"/>
      <c r="G114" s="100"/>
      <c r="H114" s="100"/>
      <c r="I114" s="100"/>
      <c r="J114" s="101">
        <v>20.75</v>
      </c>
      <c r="K114" s="100"/>
      <c r="L114" s="101">
        <v>16.600000000000001</v>
      </c>
      <c r="M114" s="100"/>
      <c r="N114" s="102"/>
      <c r="P114" s="59"/>
      <c r="Q114" s="59"/>
      <c r="R114" s="59"/>
      <c r="S114" s="59"/>
      <c r="T114" s="59"/>
      <c r="U114" s="59"/>
      <c r="V114" s="88"/>
      <c r="W114" s="94"/>
      <c r="X114" s="59"/>
      <c r="Y114" s="59"/>
      <c r="Z114" s="59"/>
      <c r="AA114" s="62" t="s">
        <v>147</v>
      </c>
      <c r="AB114" s="94"/>
      <c r="AC114" s="59"/>
      <c r="AD114" s="59"/>
      <c r="AE114" s="59"/>
      <c r="AF114" s="59"/>
    </row>
    <row r="115" spans="1:32" ht="12" x14ac:dyDescent="0.2">
      <c r="A115" s="95"/>
      <c r="B115" s="96"/>
      <c r="C115" s="195" t="s">
        <v>148</v>
      </c>
      <c r="D115" s="195"/>
      <c r="E115" s="195"/>
      <c r="F115" s="97"/>
      <c r="G115" s="97"/>
      <c r="H115" s="97"/>
      <c r="I115" s="97"/>
      <c r="J115" s="98"/>
      <c r="K115" s="97"/>
      <c r="L115" s="98">
        <v>16.600000000000001</v>
      </c>
      <c r="M115" s="97"/>
      <c r="N115" s="99"/>
      <c r="P115" s="59"/>
      <c r="Q115" s="59"/>
      <c r="R115" s="59"/>
      <c r="S115" s="59"/>
      <c r="T115" s="59"/>
      <c r="U115" s="59"/>
      <c r="V115" s="88"/>
      <c r="W115" s="94"/>
      <c r="X115" s="59"/>
      <c r="Y115" s="59"/>
      <c r="Z115" s="62" t="s">
        <v>148</v>
      </c>
      <c r="AA115" s="59"/>
      <c r="AB115" s="94"/>
      <c r="AC115" s="59"/>
      <c r="AD115" s="59"/>
      <c r="AE115" s="59"/>
      <c r="AF115" s="59"/>
    </row>
    <row r="116" spans="1:32" ht="33.75" x14ac:dyDescent="0.2">
      <c r="A116" s="95"/>
      <c r="B116" s="96" t="s">
        <v>304</v>
      </c>
      <c r="C116" s="195" t="s">
        <v>305</v>
      </c>
      <c r="D116" s="195"/>
      <c r="E116" s="195"/>
      <c r="F116" s="97" t="s">
        <v>151</v>
      </c>
      <c r="G116" s="97" t="s">
        <v>306</v>
      </c>
      <c r="H116" s="97"/>
      <c r="I116" s="97" t="s">
        <v>306</v>
      </c>
      <c r="J116" s="98"/>
      <c r="K116" s="97"/>
      <c r="L116" s="98">
        <v>12.28</v>
      </c>
      <c r="M116" s="97"/>
      <c r="N116" s="99"/>
      <c r="P116" s="59"/>
      <c r="Q116" s="59"/>
      <c r="R116" s="59"/>
      <c r="S116" s="59"/>
      <c r="T116" s="59"/>
      <c r="U116" s="59"/>
      <c r="V116" s="88"/>
      <c r="W116" s="94"/>
      <c r="X116" s="59"/>
      <c r="Y116" s="59"/>
      <c r="Z116" s="62" t="s">
        <v>305</v>
      </c>
      <c r="AA116" s="59"/>
      <c r="AB116" s="94"/>
      <c r="AC116" s="59"/>
      <c r="AD116" s="59"/>
      <c r="AE116" s="59"/>
      <c r="AF116" s="59"/>
    </row>
    <row r="117" spans="1:32" ht="33.75" x14ac:dyDescent="0.2">
      <c r="A117" s="95"/>
      <c r="B117" s="96" t="s">
        <v>307</v>
      </c>
      <c r="C117" s="195" t="s">
        <v>308</v>
      </c>
      <c r="D117" s="195"/>
      <c r="E117" s="195"/>
      <c r="F117" s="97" t="s">
        <v>151</v>
      </c>
      <c r="G117" s="97" t="s">
        <v>309</v>
      </c>
      <c r="H117" s="97"/>
      <c r="I117" s="97" t="s">
        <v>309</v>
      </c>
      <c r="J117" s="98"/>
      <c r="K117" s="97"/>
      <c r="L117" s="98">
        <v>5.98</v>
      </c>
      <c r="M117" s="97"/>
      <c r="N117" s="99"/>
      <c r="P117" s="59"/>
      <c r="Q117" s="59"/>
      <c r="R117" s="59"/>
      <c r="S117" s="59"/>
      <c r="T117" s="59"/>
      <c r="U117" s="59"/>
      <c r="V117" s="88"/>
      <c r="W117" s="94"/>
      <c r="X117" s="59"/>
      <c r="Y117" s="59"/>
      <c r="Z117" s="62" t="s">
        <v>308</v>
      </c>
      <c r="AA117" s="59"/>
      <c r="AB117" s="94"/>
      <c r="AC117" s="59"/>
      <c r="AD117" s="59"/>
      <c r="AE117" s="59"/>
      <c r="AF117" s="59"/>
    </row>
    <row r="118" spans="1:32" ht="12" x14ac:dyDescent="0.2">
      <c r="A118" s="103"/>
      <c r="B118" s="104"/>
      <c r="C118" s="197" t="s">
        <v>156</v>
      </c>
      <c r="D118" s="197"/>
      <c r="E118" s="197"/>
      <c r="F118" s="91"/>
      <c r="G118" s="91"/>
      <c r="H118" s="91"/>
      <c r="I118" s="91"/>
      <c r="J118" s="92"/>
      <c r="K118" s="91"/>
      <c r="L118" s="92">
        <v>34.86</v>
      </c>
      <c r="M118" s="100"/>
      <c r="N118" s="93"/>
      <c r="P118" s="59"/>
      <c r="Q118" s="59"/>
      <c r="R118" s="59"/>
      <c r="S118" s="59"/>
      <c r="T118" s="59"/>
      <c r="U118" s="59"/>
      <c r="V118" s="88"/>
      <c r="W118" s="94"/>
      <c r="X118" s="59"/>
      <c r="Y118" s="59"/>
      <c r="Z118" s="59"/>
      <c r="AA118" s="59"/>
      <c r="AB118" s="94" t="s">
        <v>156</v>
      </c>
      <c r="AC118" s="59"/>
      <c r="AD118" s="59"/>
      <c r="AE118" s="59"/>
      <c r="AF118" s="59"/>
    </row>
    <row r="119" spans="1:32" ht="1.5" customHeight="1" x14ac:dyDescent="0.2">
      <c r="A119" s="106"/>
      <c r="B119" s="104"/>
      <c r="C119" s="104"/>
      <c r="D119" s="104"/>
      <c r="E119" s="104"/>
      <c r="F119" s="106"/>
      <c r="G119" s="106"/>
      <c r="H119" s="106"/>
      <c r="I119" s="106"/>
      <c r="J119" s="112"/>
      <c r="K119" s="106"/>
      <c r="L119" s="112"/>
      <c r="M119" s="97"/>
      <c r="N119" s="112"/>
      <c r="P119" s="59"/>
      <c r="Q119" s="59"/>
      <c r="R119" s="59"/>
      <c r="S119" s="59"/>
      <c r="T119" s="59"/>
      <c r="U119" s="59"/>
      <c r="V119" s="88"/>
      <c r="W119" s="94"/>
      <c r="X119" s="59"/>
      <c r="Y119" s="59"/>
      <c r="Z119" s="59"/>
      <c r="AA119" s="59"/>
      <c r="AB119" s="94"/>
      <c r="AC119" s="59"/>
      <c r="AD119" s="59"/>
      <c r="AE119" s="59"/>
      <c r="AF119" s="59"/>
    </row>
    <row r="120" spans="1:32" ht="2.25" customHeight="1" x14ac:dyDescent="0.2"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126"/>
      <c r="M120" s="127"/>
      <c r="N120" s="128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</row>
    <row r="121" spans="1:32" x14ac:dyDescent="0.2">
      <c r="A121" s="113"/>
      <c r="B121" s="114"/>
      <c r="C121" s="197" t="s">
        <v>273</v>
      </c>
      <c r="D121" s="197"/>
      <c r="E121" s="197"/>
      <c r="F121" s="197"/>
      <c r="G121" s="197"/>
      <c r="H121" s="197"/>
      <c r="I121" s="197"/>
      <c r="J121" s="197"/>
      <c r="K121" s="197"/>
      <c r="L121" s="115"/>
      <c r="M121" s="129"/>
      <c r="N121" s="117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94" t="s">
        <v>273</v>
      </c>
      <c r="AE121" s="59"/>
      <c r="AF121" s="59"/>
    </row>
    <row r="122" spans="1:32" x14ac:dyDescent="0.2">
      <c r="A122" s="118"/>
      <c r="B122" s="96"/>
      <c r="C122" s="195" t="s">
        <v>230</v>
      </c>
      <c r="D122" s="195"/>
      <c r="E122" s="195"/>
      <c r="F122" s="195"/>
      <c r="G122" s="195"/>
      <c r="H122" s="195"/>
      <c r="I122" s="195"/>
      <c r="J122" s="195"/>
      <c r="K122" s="195"/>
      <c r="L122" s="119">
        <v>429.46</v>
      </c>
      <c r="M122" s="130"/>
      <c r="N122" s="121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94"/>
      <c r="AE122" s="62" t="s">
        <v>230</v>
      </c>
      <c r="AF122" s="59"/>
    </row>
    <row r="123" spans="1:32" x14ac:dyDescent="0.2">
      <c r="A123" s="118"/>
      <c r="B123" s="96"/>
      <c r="C123" s="195" t="s">
        <v>231</v>
      </c>
      <c r="D123" s="195"/>
      <c r="E123" s="195"/>
      <c r="F123" s="195"/>
      <c r="G123" s="195"/>
      <c r="H123" s="195"/>
      <c r="I123" s="195"/>
      <c r="J123" s="195"/>
      <c r="K123" s="195"/>
      <c r="L123" s="119"/>
      <c r="M123" s="130"/>
      <c r="N123" s="121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94"/>
      <c r="AE123" s="62" t="s">
        <v>231</v>
      </c>
      <c r="AF123" s="59"/>
    </row>
    <row r="124" spans="1:32" x14ac:dyDescent="0.2">
      <c r="A124" s="118"/>
      <c r="B124" s="96"/>
      <c r="C124" s="195" t="s">
        <v>232</v>
      </c>
      <c r="D124" s="195"/>
      <c r="E124" s="195"/>
      <c r="F124" s="195"/>
      <c r="G124" s="195"/>
      <c r="H124" s="195"/>
      <c r="I124" s="195"/>
      <c r="J124" s="195"/>
      <c r="K124" s="195"/>
      <c r="L124" s="119">
        <v>429.46</v>
      </c>
      <c r="M124" s="130"/>
      <c r="N124" s="121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94"/>
      <c r="AE124" s="62" t="s">
        <v>232</v>
      </c>
      <c r="AF124" s="59"/>
    </row>
    <row r="125" spans="1:32" x14ac:dyDescent="0.2">
      <c r="A125" s="118"/>
      <c r="B125" s="96"/>
      <c r="C125" s="195" t="s">
        <v>341</v>
      </c>
      <c r="D125" s="195"/>
      <c r="E125" s="195"/>
      <c r="F125" s="195"/>
      <c r="G125" s="195"/>
      <c r="H125" s="195"/>
      <c r="I125" s="195"/>
      <c r="J125" s="195"/>
      <c r="K125" s="195"/>
      <c r="L125" s="119">
        <v>901.89</v>
      </c>
      <c r="M125" s="130"/>
      <c r="N125" s="121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94"/>
      <c r="AE125" s="62" t="s">
        <v>341</v>
      </c>
      <c r="AF125" s="59"/>
    </row>
    <row r="126" spans="1:32" x14ac:dyDescent="0.2">
      <c r="A126" s="118"/>
      <c r="B126" s="96"/>
      <c r="C126" s="195" t="s">
        <v>342</v>
      </c>
      <c r="D126" s="195"/>
      <c r="E126" s="195"/>
      <c r="F126" s="195"/>
      <c r="G126" s="195"/>
      <c r="H126" s="195"/>
      <c r="I126" s="195"/>
      <c r="J126" s="195"/>
      <c r="K126" s="195"/>
      <c r="L126" s="119">
        <v>901.89</v>
      </c>
      <c r="M126" s="130"/>
      <c r="N126" s="121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94"/>
      <c r="AE126" s="62" t="s">
        <v>342</v>
      </c>
      <c r="AF126" s="59"/>
    </row>
    <row r="127" spans="1:32" x14ac:dyDescent="0.2">
      <c r="A127" s="118"/>
      <c r="B127" s="96"/>
      <c r="C127" s="195" t="s">
        <v>343</v>
      </c>
      <c r="D127" s="195"/>
      <c r="E127" s="195"/>
      <c r="F127" s="195"/>
      <c r="G127" s="195"/>
      <c r="H127" s="195"/>
      <c r="I127" s="195"/>
      <c r="J127" s="195"/>
      <c r="K127" s="195"/>
      <c r="L127" s="119"/>
      <c r="M127" s="130"/>
      <c r="N127" s="121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94"/>
      <c r="AE127" s="62" t="s">
        <v>343</v>
      </c>
      <c r="AF127" s="59"/>
    </row>
    <row r="128" spans="1:32" x14ac:dyDescent="0.2">
      <c r="A128" s="118"/>
      <c r="B128" s="96"/>
      <c r="C128" s="195" t="s">
        <v>344</v>
      </c>
      <c r="D128" s="195"/>
      <c r="E128" s="195"/>
      <c r="F128" s="195"/>
      <c r="G128" s="195"/>
      <c r="H128" s="195"/>
      <c r="I128" s="195"/>
      <c r="J128" s="195"/>
      <c r="K128" s="195"/>
      <c r="L128" s="119">
        <v>429.46</v>
      </c>
      <c r="M128" s="130"/>
      <c r="N128" s="121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94"/>
      <c r="AE128" s="62" t="s">
        <v>344</v>
      </c>
      <c r="AF128" s="59"/>
    </row>
    <row r="129" spans="1:32" x14ac:dyDescent="0.2">
      <c r="A129" s="118"/>
      <c r="B129" s="96"/>
      <c r="C129" s="195" t="s">
        <v>345</v>
      </c>
      <c r="D129" s="195"/>
      <c r="E129" s="195"/>
      <c r="F129" s="195"/>
      <c r="G129" s="195"/>
      <c r="H129" s="195"/>
      <c r="I129" s="195"/>
      <c r="J129" s="195"/>
      <c r="K129" s="195"/>
      <c r="L129" s="119">
        <v>317.81</v>
      </c>
      <c r="M129" s="130"/>
      <c r="N129" s="121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94"/>
      <c r="AE129" s="62" t="s">
        <v>345</v>
      </c>
      <c r="AF129" s="59"/>
    </row>
    <row r="130" spans="1:32" x14ac:dyDescent="0.2">
      <c r="A130" s="118"/>
      <c r="B130" s="96"/>
      <c r="C130" s="195" t="s">
        <v>346</v>
      </c>
      <c r="D130" s="195"/>
      <c r="E130" s="195"/>
      <c r="F130" s="195"/>
      <c r="G130" s="195"/>
      <c r="H130" s="195"/>
      <c r="I130" s="195"/>
      <c r="J130" s="195"/>
      <c r="K130" s="195"/>
      <c r="L130" s="119">
        <v>154.62</v>
      </c>
      <c r="M130" s="130"/>
      <c r="N130" s="121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94"/>
      <c r="AE130" s="62" t="s">
        <v>346</v>
      </c>
      <c r="AF130" s="59"/>
    </row>
    <row r="131" spans="1:32" x14ac:dyDescent="0.2">
      <c r="A131" s="118"/>
      <c r="B131" s="96"/>
      <c r="C131" s="195" t="s">
        <v>244</v>
      </c>
      <c r="D131" s="195"/>
      <c r="E131" s="195"/>
      <c r="F131" s="195"/>
      <c r="G131" s="195"/>
      <c r="H131" s="195"/>
      <c r="I131" s="195"/>
      <c r="J131" s="195"/>
      <c r="K131" s="195"/>
      <c r="L131" s="119">
        <v>429.46</v>
      </c>
      <c r="M131" s="130"/>
      <c r="N131" s="121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94"/>
      <c r="AE131" s="62" t="s">
        <v>244</v>
      </c>
      <c r="AF131" s="59"/>
    </row>
    <row r="132" spans="1:32" x14ac:dyDescent="0.2">
      <c r="A132" s="118"/>
      <c r="B132" s="96"/>
      <c r="C132" s="195" t="s">
        <v>245</v>
      </c>
      <c r="D132" s="195"/>
      <c r="E132" s="195"/>
      <c r="F132" s="195"/>
      <c r="G132" s="195"/>
      <c r="H132" s="195"/>
      <c r="I132" s="195"/>
      <c r="J132" s="195"/>
      <c r="K132" s="195"/>
      <c r="L132" s="119">
        <v>317.81</v>
      </c>
      <c r="M132" s="130"/>
      <c r="N132" s="121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94"/>
      <c r="AE132" s="62" t="s">
        <v>245</v>
      </c>
      <c r="AF132" s="59"/>
    </row>
    <row r="133" spans="1:32" x14ac:dyDescent="0.2">
      <c r="A133" s="118"/>
      <c r="B133" s="96"/>
      <c r="C133" s="195" t="s">
        <v>246</v>
      </c>
      <c r="D133" s="195"/>
      <c r="E133" s="195"/>
      <c r="F133" s="195"/>
      <c r="G133" s="195"/>
      <c r="H133" s="195"/>
      <c r="I133" s="195"/>
      <c r="J133" s="195"/>
      <c r="K133" s="195"/>
      <c r="L133" s="119">
        <v>154.62</v>
      </c>
      <c r="M133" s="130"/>
      <c r="N133" s="121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94"/>
      <c r="AE133" s="62" t="s">
        <v>246</v>
      </c>
      <c r="AF133" s="59"/>
    </row>
    <row r="134" spans="1:32" x14ac:dyDescent="0.2">
      <c r="A134" s="118"/>
      <c r="B134" s="112"/>
      <c r="C134" s="196" t="s">
        <v>274</v>
      </c>
      <c r="D134" s="196"/>
      <c r="E134" s="196"/>
      <c r="F134" s="196"/>
      <c r="G134" s="196"/>
      <c r="H134" s="196"/>
      <c r="I134" s="196"/>
      <c r="J134" s="196"/>
      <c r="K134" s="196"/>
      <c r="L134" s="122">
        <v>901.89</v>
      </c>
      <c r="M134" s="131"/>
      <c r="N134" s="132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94"/>
      <c r="AE134" s="59"/>
      <c r="AF134" s="94" t="s">
        <v>274</v>
      </c>
    </row>
    <row r="135" spans="1:32" ht="1.5" customHeight="1" x14ac:dyDescent="0.2">
      <c r="B135" s="112"/>
      <c r="C135" s="104"/>
      <c r="D135" s="104"/>
      <c r="E135" s="104"/>
      <c r="F135" s="104"/>
      <c r="G135" s="104"/>
      <c r="H135" s="104"/>
      <c r="I135" s="104"/>
      <c r="J135" s="104"/>
      <c r="K135" s="104"/>
      <c r="L135" s="122"/>
      <c r="M135" s="123"/>
      <c r="N135" s="133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</row>
    <row r="136" spans="1:32" ht="13.5" customHeight="1" x14ac:dyDescent="0.2">
      <c r="B136" s="135"/>
      <c r="C136" s="211"/>
      <c r="D136" s="211"/>
      <c r="E136" s="211"/>
      <c r="F136" s="211"/>
      <c r="G136" s="211"/>
      <c r="H136" s="211"/>
      <c r="I136" s="211"/>
      <c r="J136" s="211"/>
      <c r="K136" s="211"/>
      <c r="L136" s="211"/>
    </row>
    <row r="137" spans="1:32" s="3" customFormat="1" ht="12.75" x14ac:dyDescent="0.2">
      <c r="A137" s="1"/>
      <c r="B137" s="2"/>
      <c r="C137" s="2"/>
      <c r="D137" s="7"/>
      <c r="E137" s="7"/>
      <c r="F137" s="7"/>
      <c r="G137" s="7"/>
      <c r="H137" s="7"/>
      <c r="I137" s="10"/>
      <c r="J137" s="10"/>
      <c r="K137" s="10"/>
      <c r="L137" s="10"/>
      <c r="M137" s="10"/>
    </row>
  </sheetData>
  <mergeCells count="119">
    <mergeCell ref="D6:N6"/>
    <mergeCell ref="A9:N9"/>
    <mergeCell ref="A10:N10"/>
    <mergeCell ref="A12:N12"/>
    <mergeCell ref="A13:N13"/>
    <mergeCell ref="A14:N14"/>
    <mergeCell ref="J32:L33"/>
    <mergeCell ref="M32:M34"/>
    <mergeCell ref="N32:N34"/>
    <mergeCell ref="C35:E35"/>
    <mergeCell ref="A36:N36"/>
    <mergeCell ref="C37:E37"/>
    <mergeCell ref="A16:N16"/>
    <mergeCell ref="A17:N17"/>
    <mergeCell ref="B19:F19"/>
    <mergeCell ref="B20:F20"/>
    <mergeCell ref="L29:M29"/>
    <mergeCell ref="A32:A34"/>
    <mergeCell ref="B32:B34"/>
    <mergeCell ref="C32:E34"/>
    <mergeCell ref="F32:F34"/>
    <mergeCell ref="G32:I33"/>
    <mergeCell ref="C44:E44"/>
    <mergeCell ref="C45:E45"/>
    <mergeCell ref="C46:E46"/>
    <mergeCell ref="C47:N47"/>
    <mergeCell ref="C48:E48"/>
    <mergeCell ref="C49:E49"/>
    <mergeCell ref="C38:N38"/>
    <mergeCell ref="C39:E39"/>
    <mergeCell ref="C40:E40"/>
    <mergeCell ref="C41:E41"/>
    <mergeCell ref="C42:E42"/>
    <mergeCell ref="C43:E43"/>
    <mergeCell ref="C56:N56"/>
    <mergeCell ref="C57:E57"/>
    <mergeCell ref="C58:E58"/>
    <mergeCell ref="C59:E59"/>
    <mergeCell ref="C60:E60"/>
    <mergeCell ref="C61:E61"/>
    <mergeCell ref="C50:E50"/>
    <mergeCell ref="C51:E51"/>
    <mergeCell ref="C52:E52"/>
    <mergeCell ref="C53:E53"/>
    <mergeCell ref="C54:E54"/>
    <mergeCell ref="C55:E55"/>
    <mergeCell ref="C68:E68"/>
    <mergeCell ref="C69:E69"/>
    <mergeCell ref="C70:E70"/>
    <mergeCell ref="C71:E71"/>
    <mergeCell ref="C72:E72"/>
    <mergeCell ref="C73:E73"/>
    <mergeCell ref="C62:E62"/>
    <mergeCell ref="C63:E63"/>
    <mergeCell ref="C64:E64"/>
    <mergeCell ref="C65:N65"/>
    <mergeCell ref="C66:E66"/>
    <mergeCell ref="C67:E67"/>
    <mergeCell ref="C80:E80"/>
    <mergeCell ref="C81:E81"/>
    <mergeCell ref="C82:E82"/>
    <mergeCell ref="C83:N83"/>
    <mergeCell ref="C84:E84"/>
    <mergeCell ref="C85:E85"/>
    <mergeCell ref="C74:N74"/>
    <mergeCell ref="C75:E75"/>
    <mergeCell ref="C76:E76"/>
    <mergeCell ref="C77:E77"/>
    <mergeCell ref="C78:E78"/>
    <mergeCell ref="C79:E79"/>
    <mergeCell ref="C92:N92"/>
    <mergeCell ref="C93:N93"/>
    <mergeCell ref="C94:E94"/>
    <mergeCell ref="C95:E95"/>
    <mergeCell ref="C96:E96"/>
    <mergeCell ref="C97:E97"/>
    <mergeCell ref="C86:E86"/>
    <mergeCell ref="C87:E87"/>
    <mergeCell ref="C88:E88"/>
    <mergeCell ref="C89:E89"/>
    <mergeCell ref="C90:E90"/>
    <mergeCell ref="C91:E91"/>
    <mergeCell ref="C115:E115"/>
    <mergeCell ref="C104:E104"/>
    <mergeCell ref="C105:E105"/>
    <mergeCell ref="C106:E106"/>
    <mergeCell ref="C107:E107"/>
    <mergeCell ref="C108:E108"/>
    <mergeCell ref="C109:E109"/>
    <mergeCell ref="C98:E98"/>
    <mergeCell ref="C99:E99"/>
    <mergeCell ref="C100:E100"/>
    <mergeCell ref="C101:E101"/>
    <mergeCell ref="C102:N102"/>
    <mergeCell ref="C103:E103"/>
    <mergeCell ref="C136:L136"/>
    <mergeCell ref="D1:N1"/>
    <mergeCell ref="C130:K130"/>
    <mergeCell ref="C131:K131"/>
    <mergeCell ref="C132:K132"/>
    <mergeCell ref="C133:K133"/>
    <mergeCell ref="C134:K134"/>
    <mergeCell ref="C124:K124"/>
    <mergeCell ref="C125:K125"/>
    <mergeCell ref="C126:K126"/>
    <mergeCell ref="C127:K127"/>
    <mergeCell ref="C128:K128"/>
    <mergeCell ref="C129:K129"/>
    <mergeCell ref="C116:E116"/>
    <mergeCell ref="C117:E117"/>
    <mergeCell ref="C118:E118"/>
    <mergeCell ref="C121:K121"/>
    <mergeCell ref="C122:K122"/>
    <mergeCell ref="C123:K123"/>
    <mergeCell ref="C110:E110"/>
    <mergeCell ref="C111:N111"/>
    <mergeCell ref="C112:E112"/>
    <mergeCell ref="C113:E113"/>
    <mergeCell ref="C114:E114"/>
  </mergeCells>
  <printOptions horizontalCentered="1"/>
  <pageMargins left="0.39370078740157483" right="0.23622047244094491" top="0.35433070866141736" bottom="0.31496062992125984" header="0.11811023622047245" footer="0.11811023622047245"/>
  <pageSetup paperSize="9" scale="68" fitToHeight="2" orientation="portrait" r:id="rId1"/>
  <headerFooter>
    <oddHeader>&amp;LГРАНД-Смета, версия 2021.2</oddHeader>
    <oddFooter>&amp;R&amp;8Страница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A1:M53"/>
  <sheetViews>
    <sheetView showGridLines="0" zoomScaleNormal="100" workbookViewId="0">
      <selection activeCell="E1" sqref="E1:M1"/>
    </sheetView>
  </sheetViews>
  <sheetFormatPr defaultRowHeight="12.75" x14ac:dyDescent="0.2"/>
  <cols>
    <col min="1" max="1" width="5" style="1" customWidth="1"/>
    <col min="2" max="2" width="17.85546875" style="2" customWidth="1"/>
    <col min="3" max="3" width="48.42578125" style="2" customWidth="1"/>
    <col min="4" max="4" width="10.85546875" style="7" bestFit="1" customWidth="1"/>
    <col min="5" max="5" width="18.5703125" style="7" customWidth="1"/>
    <col min="6" max="7" width="15.28515625" style="7" customWidth="1"/>
    <col min="8" max="8" width="16.28515625" style="7" customWidth="1"/>
    <col min="9" max="9" width="12.28515625" style="10" customWidth="1"/>
    <col min="10" max="10" width="13" style="10" customWidth="1"/>
    <col min="11" max="11" width="13.42578125" style="10" customWidth="1"/>
    <col min="12" max="12" width="12.5703125" style="10" customWidth="1"/>
    <col min="13" max="13" width="13.42578125" style="10" customWidth="1"/>
    <col min="14" max="16384" width="9.140625" style="3"/>
  </cols>
  <sheetData>
    <row r="1" spans="1:13" x14ac:dyDescent="0.2">
      <c r="E1" s="171" t="s">
        <v>694</v>
      </c>
      <c r="F1" s="171"/>
      <c r="G1" s="171"/>
      <c r="H1" s="171"/>
      <c r="I1" s="171"/>
      <c r="J1" s="171"/>
      <c r="K1" s="171"/>
      <c r="L1" s="171"/>
      <c r="M1" s="171"/>
    </row>
    <row r="2" spans="1:13" x14ac:dyDescent="0.2">
      <c r="A2" s="172" t="s">
        <v>5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3" x14ac:dyDescent="0.2">
      <c r="I3" s="12"/>
      <c r="K3" s="11"/>
      <c r="L3" s="11"/>
      <c r="M3" s="11"/>
    </row>
    <row r="4" spans="1:13" s="19" customFormat="1" ht="26.25" customHeight="1" x14ac:dyDescent="0.2">
      <c r="A4" s="231" t="s">
        <v>65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</row>
    <row r="5" spans="1:13" x14ac:dyDescent="0.2">
      <c r="I5" s="13" t="s">
        <v>0</v>
      </c>
      <c r="K5" s="11"/>
      <c r="L5" s="11"/>
      <c r="M5" s="11"/>
    </row>
    <row r="6" spans="1:13" x14ac:dyDescent="0.2">
      <c r="I6" s="13"/>
      <c r="K6" s="11"/>
      <c r="L6" s="11"/>
      <c r="M6" s="11"/>
    </row>
    <row r="7" spans="1:13" s="19" customFormat="1" x14ac:dyDescent="0.2">
      <c r="A7" s="20"/>
      <c r="B7" s="21"/>
      <c r="C7" s="21"/>
      <c r="D7" s="21"/>
      <c r="E7" s="21"/>
      <c r="F7" s="21"/>
      <c r="G7" s="21"/>
      <c r="H7" s="21"/>
      <c r="I7" s="13"/>
      <c r="J7" s="10"/>
      <c r="K7" s="11"/>
      <c r="L7" s="11"/>
      <c r="M7" s="11"/>
    </row>
    <row r="8" spans="1:13" s="19" customFormat="1" x14ac:dyDescent="0.2">
      <c r="A8" s="20"/>
      <c r="B8" s="21"/>
      <c r="C8" s="21" t="s">
        <v>57</v>
      </c>
      <c r="D8" s="21"/>
      <c r="E8" s="21"/>
      <c r="F8" s="21"/>
      <c r="G8" s="21"/>
      <c r="H8" s="21"/>
      <c r="I8" s="13" t="s">
        <v>41</v>
      </c>
      <c r="J8" s="10"/>
      <c r="K8" s="11"/>
      <c r="L8" s="11"/>
      <c r="M8" s="11"/>
    </row>
    <row r="9" spans="1:13" s="19" customFormat="1" x14ac:dyDescent="0.2">
      <c r="A9" s="20"/>
      <c r="B9" s="21"/>
      <c r="C9" s="21" t="s">
        <v>38</v>
      </c>
      <c r="D9" s="21"/>
      <c r="E9" s="21"/>
      <c r="F9" s="21"/>
      <c r="G9" s="21"/>
      <c r="H9" s="21"/>
      <c r="I9" s="13"/>
      <c r="J9" s="10"/>
      <c r="K9" s="11"/>
      <c r="L9" s="11"/>
      <c r="M9" s="11"/>
    </row>
    <row r="10" spans="1:13" s="19" customFormat="1" x14ac:dyDescent="0.2">
      <c r="A10" s="20"/>
      <c r="B10" s="21"/>
      <c r="C10" s="32" t="s">
        <v>52</v>
      </c>
      <c r="D10" s="32" t="s">
        <v>58</v>
      </c>
      <c r="E10" s="21"/>
      <c r="F10" s="21"/>
      <c r="G10" s="21"/>
      <c r="H10" s="21"/>
      <c r="I10" s="13"/>
      <c r="J10" s="10"/>
      <c r="K10" s="11"/>
      <c r="L10" s="11"/>
      <c r="M10" s="11"/>
    </row>
    <row r="11" spans="1:13" s="19" customFormat="1" x14ac:dyDescent="0.2">
      <c r="A11" s="20"/>
      <c r="B11" s="21"/>
      <c r="C11" s="32" t="s">
        <v>53</v>
      </c>
      <c r="D11" s="32" t="s">
        <v>59</v>
      </c>
      <c r="E11" s="21"/>
      <c r="F11" s="21"/>
      <c r="G11" s="21"/>
      <c r="H11" s="21"/>
      <c r="I11" s="13"/>
      <c r="J11" s="10"/>
      <c r="K11" s="11"/>
      <c r="L11" s="11"/>
      <c r="M11" s="11"/>
    </row>
    <row r="12" spans="1:13" s="19" customFormat="1" x14ac:dyDescent="0.2">
      <c r="A12" s="20"/>
      <c r="B12" s="21"/>
      <c r="C12" s="32" t="s">
        <v>54</v>
      </c>
      <c r="D12" s="32" t="s">
        <v>60</v>
      </c>
      <c r="E12" s="21"/>
      <c r="F12" s="21"/>
      <c r="G12" s="21"/>
      <c r="H12" s="21"/>
      <c r="I12" s="13"/>
      <c r="J12" s="10"/>
      <c r="K12" s="11"/>
      <c r="L12" s="11"/>
      <c r="M12" s="11"/>
    </row>
    <row r="13" spans="1:13" s="19" customFormat="1" x14ac:dyDescent="0.2">
      <c r="A13" s="20"/>
      <c r="B13" s="21"/>
      <c r="C13" s="21" t="s">
        <v>39</v>
      </c>
      <c r="D13" s="21" t="s">
        <v>56</v>
      </c>
      <c r="E13" s="21"/>
      <c r="F13" s="21"/>
      <c r="G13" s="21"/>
      <c r="H13" s="21"/>
      <c r="I13" s="13"/>
      <c r="J13" s="10"/>
      <c r="K13" s="11"/>
      <c r="L13" s="11"/>
      <c r="M13" s="11"/>
    </row>
    <row r="14" spans="1:13" s="19" customFormat="1" x14ac:dyDescent="0.2">
      <c r="A14" s="20"/>
      <c r="B14" s="21"/>
      <c r="C14" s="21" t="s">
        <v>40</v>
      </c>
      <c r="D14" s="21" t="s">
        <v>61</v>
      </c>
      <c r="E14" s="21"/>
      <c r="F14" s="21"/>
      <c r="G14" s="21"/>
      <c r="H14" s="21"/>
      <c r="I14" s="13"/>
      <c r="J14" s="10"/>
      <c r="K14" s="11"/>
      <c r="L14" s="11"/>
      <c r="M14" s="11"/>
    </row>
    <row r="15" spans="1:13" x14ac:dyDescent="0.2">
      <c r="C15" s="2" t="s">
        <v>43</v>
      </c>
      <c r="D15" s="21" t="s">
        <v>62</v>
      </c>
      <c r="I15" s="13"/>
      <c r="K15" s="11"/>
      <c r="L15" s="11"/>
      <c r="M15" s="11"/>
    </row>
    <row r="16" spans="1:13" x14ac:dyDescent="0.2">
      <c r="C16" s="2" t="s">
        <v>45</v>
      </c>
      <c r="D16" s="7" t="s">
        <v>55</v>
      </c>
      <c r="I16" s="13"/>
      <c r="K16" s="11"/>
      <c r="L16" s="11"/>
      <c r="M16" s="11"/>
    </row>
    <row r="17" spans="1:13" x14ac:dyDescent="0.2">
      <c r="M17" s="11"/>
    </row>
    <row r="18" spans="1:13" x14ac:dyDescent="0.2">
      <c r="I18" s="12"/>
      <c r="J18" s="11"/>
      <c r="K18" s="11"/>
      <c r="L18" s="11"/>
      <c r="M18" s="11"/>
    </row>
    <row r="19" spans="1:13" ht="8.25" customHeight="1" x14ac:dyDescent="0.2">
      <c r="I19" s="11"/>
      <c r="J19" s="11"/>
      <c r="K19" s="11"/>
      <c r="L19" s="11"/>
      <c r="M19" s="11"/>
    </row>
    <row r="20" spans="1:13" ht="20.25" customHeight="1" x14ac:dyDescent="0.2">
      <c r="A20" s="174" t="s">
        <v>1</v>
      </c>
      <c r="B20" s="175" t="s">
        <v>6</v>
      </c>
      <c r="C20" s="175" t="s">
        <v>7</v>
      </c>
      <c r="D20" s="176" t="s">
        <v>34</v>
      </c>
      <c r="E20" s="177"/>
      <c r="F20" s="177"/>
      <c r="G20" s="178"/>
      <c r="H20" s="179" t="s">
        <v>35</v>
      </c>
      <c r="I20" s="182" t="s">
        <v>36</v>
      </c>
      <c r="J20" s="182"/>
      <c r="K20" s="182"/>
      <c r="L20" s="182"/>
      <c r="M20" s="183" t="s">
        <v>37</v>
      </c>
    </row>
    <row r="21" spans="1:13" ht="38.25" customHeight="1" x14ac:dyDescent="0.2">
      <c r="A21" s="174"/>
      <c r="B21" s="175"/>
      <c r="C21" s="175"/>
      <c r="D21" s="179" t="s">
        <v>8</v>
      </c>
      <c r="E21" s="179" t="s">
        <v>2</v>
      </c>
      <c r="F21" s="179" t="s">
        <v>3</v>
      </c>
      <c r="G21" s="179" t="s">
        <v>4</v>
      </c>
      <c r="H21" s="180"/>
      <c r="I21" s="183" t="s">
        <v>8</v>
      </c>
      <c r="J21" s="183" t="s">
        <v>2</v>
      </c>
      <c r="K21" s="183" t="s">
        <v>3</v>
      </c>
      <c r="L21" s="183" t="s">
        <v>4</v>
      </c>
      <c r="M21" s="183"/>
    </row>
    <row r="22" spans="1:13" x14ac:dyDescent="0.2">
      <c r="A22" s="174"/>
      <c r="B22" s="175"/>
      <c r="C22" s="175"/>
      <c r="D22" s="180"/>
      <c r="E22" s="180"/>
      <c r="F22" s="180"/>
      <c r="G22" s="180"/>
      <c r="H22" s="180"/>
      <c r="I22" s="183"/>
      <c r="J22" s="183"/>
      <c r="K22" s="183"/>
      <c r="L22" s="183"/>
      <c r="M22" s="183"/>
    </row>
    <row r="23" spans="1:13" x14ac:dyDescent="0.2">
      <c r="A23" s="174"/>
      <c r="B23" s="175"/>
      <c r="C23" s="175"/>
      <c r="D23" s="181"/>
      <c r="E23" s="181"/>
      <c r="F23" s="181"/>
      <c r="G23" s="181"/>
      <c r="H23" s="181"/>
      <c r="I23" s="183"/>
      <c r="J23" s="183"/>
      <c r="K23" s="183"/>
      <c r="L23" s="183"/>
      <c r="M23" s="183"/>
    </row>
    <row r="24" spans="1:13" x14ac:dyDescent="0.2">
      <c r="A24" s="4">
        <v>1</v>
      </c>
      <c r="B24" s="5">
        <v>2</v>
      </c>
      <c r="C24" s="5">
        <v>3</v>
      </c>
      <c r="D24" s="8">
        <v>4</v>
      </c>
      <c r="E24" s="8">
        <v>5</v>
      </c>
      <c r="F24" s="8">
        <v>6</v>
      </c>
      <c r="G24" s="8">
        <v>7</v>
      </c>
      <c r="H24" s="9">
        <v>8</v>
      </c>
      <c r="I24" s="14">
        <v>9</v>
      </c>
      <c r="J24" s="14">
        <v>10</v>
      </c>
      <c r="K24" s="15">
        <v>11</v>
      </c>
      <c r="L24" s="15">
        <v>12</v>
      </c>
      <c r="M24" s="15">
        <v>13</v>
      </c>
    </row>
    <row r="25" spans="1:13" ht="12.75" customHeight="1" x14ac:dyDescent="0.2">
      <c r="A25" s="192" t="s">
        <v>9</v>
      </c>
      <c r="B25" s="193"/>
      <c r="C25" s="193"/>
      <c r="D25" s="35"/>
      <c r="E25" s="35"/>
      <c r="F25" s="35"/>
      <c r="G25" s="35"/>
      <c r="H25" s="35"/>
      <c r="I25" s="38"/>
      <c r="J25" s="38"/>
      <c r="K25" s="38"/>
      <c r="L25" s="38"/>
      <c r="M25" s="38"/>
    </row>
    <row r="26" spans="1:13" x14ac:dyDescent="0.2">
      <c r="A26" s="17">
        <v>1</v>
      </c>
      <c r="B26" s="16" t="s">
        <v>28</v>
      </c>
      <c r="C26" s="16" t="s">
        <v>44</v>
      </c>
      <c r="D26" s="33"/>
      <c r="E26" s="33"/>
      <c r="F26" s="33"/>
      <c r="G26" s="34">
        <v>875.47</v>
      </c>
      <c r="H26" s="34">
        <v>875.47</v>
      </c>
      <c r="I26" s="36"/>
      <c r="J26" s="36"/>
      <c r="K26" s="36"/>
      <c r="L26" s="37">
        <v>4482.42</v>
      </c>
      <c r="M26" s="37">
        <f>SUM(I26:L26)</f>
        <v>4482.42</v>
      </c>
    </row>
    <row r="27" spans="1:13" ht="27.95" customHeight="1" x14ac:dyDescent="0.2">
      <c r="A27" s="18"/>
      <c r="B27" s="186" t="s">
        <v>10</v>
      </c>
      <c r="C27" s="187"/>
      <c r="D27" s="33"/>
      <c r="E27" s="33"/>
      <c r="F27" s="33"/>
      <c r="G27" s="34">
        <v>875.47</v>
      </c>
      <c r="H27" s="34">
        <v>875.47</v>
      </c>
      <c r="I27" s="36"/>
      <c r="J27" s="36"/>
      <c r="K27" s="36"/>
      <c r="L27" s="37">
        <v>4482.42</v>
      </c>
      <c r="M27" s="37">
        <f t="shared" ref="M27:M50" si="0">SUM(I27:L27)</f>
        <v>4482.42</v>
      </c>
    </row>
    <row r="28" spans="1:13" s="19" customFormat="1" ht="12.75" customHeight="1" x14ac:dyDescent="0.2">
      <c r="A28" s="190" t="s">
        <v>11</v>
      </c>
      <c r="B28" s="191"/>
      <c r="C28" s="191"/>
      <c r="D28" s="35"/>
      <c r="E28" s="35"/>
      <c r="F28" s="35"/>
      <c r="G28" s="35"/>
      <c r="H28" s="35"/>
      <c r="I28" s="38"/>
      <c r="J28" s="38"/>
      <c r="K28" s="38"/>
      <c r="L28" s="38"/>
      <c r="M28" s="37"/>
    </row>
    <row r="29" spans="1:13" x14ac:dyDescent="0.2">
      <c r="A29" s="17">
        <v>2</v>
      </c>
      <c r="B29" s="16" t="s">
        <v>48</v>
      </c>
      <c r="C29" s="16" t="s">
        <v>29</v>
      </c>
      <c r="D29" s="34">
        <v>46890.98</v>
      </c>
      <c r="E29" s="34">
        <v>453.46</v>
      </c>
      <c r="F29" s="34">
        <v>5844.18</v>
      </c>
      <c r="G29" s="33"/>
      <c r="H29" s="34">
        <v>53188.62</v>
      </c>
      <c r="I29" s="37">
        <v>420269</v>
      </c>
      <c r="J29" s="37">
        <v>8693</v>
      </c>
      <c r="K29" s="37">
        <v>36000</v>
      </c>
      <c r="L29" s="36"/>
      <c r="M29" s="37">
        <f>SUM(I29:L29)</f>
        <v>464962</v>
      </c>
    </row>
    <row r="30" spans="1:13" x14ac:dyDescent="0.2">
      <c r="A30" s="17">
        <v>3</v>
      </c>
      <c r="B30" s="16" t="s">
        <v>30</v>
      </c>
      <c r="C30" s="16" t="s">
        <v>31</v>
      </c>
      <c r="D30" s="34">
        <v>901.74</v>
      </c>
      <c r="E30" s="33"/>
      <c r="F30" s="33"/>
      <c r="G30" s="33"/>
      <c r="H30" s="34">
        <v>901.74</v>
      </c>
      <c r="I30" s="37">
        <v>7089</v>
      </c>
      <c r="J30" s="36"/>
      <c r="K30" s="36"/>
      <c r="L30" s="36"/>
      <c r="M30" s="37">
        <f t="shared" si="0"/>
        <v>7089</v>
      </c>
    </row>
    <row r="31" spans="1:13" ht="27.95" customHeight="1" x14ac:dyDescent="0.2">
      <c r="A31" s="18"/>
      <c r="B31" s="186" t="s">
        <v>12</v>
      </c>
      <c r="C31" s="187"/>
      <c r="D31" s="34">
        <v>47792.72</v>
      </c>
      <c r="E31" s="34">
        <v>453.46</v>
      </c>
      <c r="F31" s="34">
        <v>5844.18</v>
      </c>
      <c r="G31" s="33"/>
      <c r="H31" s="34">
        <v>54090.36</v>
      </c>
      <c r="I31" s="235">
        <f>SUM(I29:I30)</f>
        <v>427358</v>
      </c>
      <c r="J31" s="235">
        <f t="shared" ref="J31:K31" si="1">SUM(J29:J30)</f>
        <v>8693</v>
      </c>
      <c r="K31" s="235">
        <f t="shared" si="1"/>
        <v>36000</v>
      </c>
      <c r="L31" s="235"/>
      <c r="M31" s="37">
        <f t="shared" si="0"/>
        <v>472051</v>
      </c>
    </row>
    <row r="32" spans="1:13" s="19" customFormat="1" ht="12" customHeight="1" x14ac:dyDescent="0.2">
      <c r="A32" s="24"/>
      <c r="B32" s="188" t="s">
        <v>46</v>
      </c>
      <c r="C32" s="189"/>
      <c r="D32" s="34">
        <v>47792.72</v>
      </c>
      <c r="E32" s="34">
        <v>453.46</v>
      </c>
      <c r="F32" s="34">
        <v>5844.18</v>
      </c>
      <c r="G32" s="34">
        <v>875.47</v>
      </c>
      <c r="H32" s="34">
        <v>54965.83</v>
      </c>
      <c r="I32" s="235">
        <f>I27+I31</f>
        <v>427358</v>
      </c>
      <c r="J32" s="235">
        <f t="shared" ref="J32:K32" si="2">J27+J31</f>
        <v>8693</v>
      </c>
      <c r="K32" s="235">
        <f t="shared" si="2"/>
        <v>36000</v>
      </c>
      <c r="L32" s="235">
        <f>L27+L31</f>
        <v>4482.42</v>
      </c>
      <c r="M32" s="37">
        <f>SUM(I32:L32)</f>
        <v>476533.42</v>
      </c>
    </row>
    <row r="33" spans="1:13" ht="12.75" customHeight="1" x14ac:dyDescent="0.2">
      <c r="A33" s="192" t="s">
        <v>13</v>
      </c>
      <c r="B33" s="193"/>
      <c r="C33" s="193"/>
      <c r="D33" s="35"/>
      <c r="E33" s="35"/>
      <c r="F33" s="35"/>
      <c r="G33" s="35"/>
      <c r="H33" s="35"/>
      <c r="I33" s="38"/>
      <c r="J33" s="38"/>
      <c r="K33" s="38"/>
      <c r="L33" s="38"/>
      <c r="M33" s="37">
        <f t="shared" si="0"/>
        <v>0</v>
      </c>
    </row>
    <row r="34" spans="1:13" ht="51" x14ac:dyDescent="0.2">
      <c r="A34" s="17">
        <v>4</v>
      </c>
      <c r="B34" s="16" t="s">
        <v>50</v>
      </c>
      <c r="C34" s="16" t="s">
        <v>14</v>
      </c>
      <c r="D34" s="34">
        <v>908.06</v>
      </c>
      <c r="E34" s="34">
        <v>8.6199999999999992</v>
      </c>
      <c r="F34" s="33"/>
      <c r="G34" s="33"/>
      <c r="H34" s="34">
        <v>916.68</v>
      </c>
      <c r="I34" s="37">
        <v>8119.8</v>
      </c>
      <c r="J34" s="37">
        <v>165.17</v>
      </c>
      <c r="K34" s="36"/>
      <c r="L34" s="36"/>
      <c r="M34" s="37">
        <f>SUM(I34:L34)</f>
        <v>8284.9699999999993</v>
      </c>
    </row>
    <row r="35" spans="1:13" x14ac:dyDescent="0.2">
      <c r="A35" s="17">
        <v>5</v>
      </c>
      <c r="B35" s="16" t="s">
        <v>32</v>
      </c>
      <c r="C35" s="16" t="s">
        <v>33</v>
      </c>
      <c r="D35" s="33"/>
      <c r="E35" s="33"/>
      <c r="F35" s="33"/>
      <c r="G35" s="34">
        <v>353.23</v>
      </c>
      <c r="H35" s="34">
        <v>353.23</v>
      </c>
      <c r="I35" s="36"/>
      <c r="J35" s="36"/>
      <c r="K35" s="36"/>
      <c r="L35" s="37">
        <v>4313</v>
      </c>
      <c r="M35" s="37">
        <f t="shared" si="0"/>
        <v>4313</v>
      </c>
    </row>
    <row r="36" spans="1:13" ht="12.75" customHeight="1" x14ac:dyDescent="0.2">
      <c r="A36" s="18"/>
      <c r="B36" s="186" t="s">
        <v>15</v>
      </c>
      <c r="C36" s="187"/>
      <c r="D36" s="34">
        <v>908.06</v>
      </c>
      <c r="E36" s="34">
        <v>8.6199999999999992</v>
      </c>
      <c r="F36" s="33"/>
      <c r="G36" s="34">
        <v>353.23</v>
      </c>
      <c r="H36" s="34">
        <v>1269.9100000000001</v>
      </c>
      <c r="I36" s="37">
        <f>I35+I34</f>
        <v>8119.8</v>
      </c>
      <c r="J36" s="37">
        <f t="shared" ref="J36:K36" si="3">J35+J34</f>
        <v>165.17</v>
      </c>
      <c r="K36" s="37">
        <f t="shared" si="3"/>
        <v>0</v>
      </c>
      <c r="L36" s="37">
        <f>L35+L34</f>
        <v>4313</v>
      </c>
      <c r="M36" s="37">
        <f>SUM(I36:L36)</f>
        <v>12597.97</v>
      </c>
    </row>
    <row r="37" spans="1:13" s="19" customFormat="1" ht="12.75" customHeight="1" x14ac:dyDescent="0.2">
      <c r="A37" s="24"/>
      <c r="B37" s="188" t="s">
        <v>16</v>
      </c>
      <c r="C37" s="189"/>
      <c r="D37" s="34">
        <v>48700.78</v>
      </c>
      <c r="E37" s="34">
        <v>462.08</v>
      </c>
      <c r="F37" s="34">
        <v>5844.18</v>
      </c>
      <c r="G37" s="34">
        <v>1228.7</v>
      </c>
      <c r="H37" s="34">
        <v>56235.74</v>
      </c>
      <c r="I37" s="37">
        <f>I32+I36</f>
        <v>435477.8</v>
      </c>
      <c r="J37" s="37">
        <f t="shared" ref="J37:K37" si="4">J32+J36</f>
        <v>8858.17</v>
      </c>
      <c r="K37" s="37">
        <f t="shared" si="4"/>
        <v>36000</v>
      </c>
      <c r="L37" s="37">
        <f>L32+L36</f>
        <v>8795.42</v>
      </c>
      <c r="M37" s="37">
        <f>SUM(I37:L37)</f>
        <v>489131.38999999996</v>
      </c>
    </row>
    <row r="38" spans="1:13" s="19" customFormat="1" ht="12.75" customHeight="1" x14ac:dyDescent="0.2">
      <c r="A38" s="190" t="s">
        <v>17</v>
      </c>
      <c r="B38" s="191"/>
      <c r="C38" s="191"/>
      <c r="D38" s="31"/>
      <c r="E38" s="31"/>
      <c r="F38" s="31"/>
      <c r="G38" s="31"/>
      <c r="H38" s="31"/>
      <c r="I38" s="38"/>
      <c r="J38" s="38"/>
      <c r="K38" s="38"/>
      <c r="L38" s="38"/>
      <c r="M38" s="37"/>
    </row>
    <row r="39" spans="1:13" s="19" customFormat="1" x14ac:dyDescent="0.2">
      <c r="A39" s="26"/>
      <c r="B39" s="27"/>
      <c r="C39" s="27"/>
      <c r="D39" s="28"/>
      <c r="E39" s="28"/>
      <c r="F39" s="28"/>
      <c r="G39" s="25"/>
      <c r="H39" s="25"/>
      <c r="I39" s="36"/>
      <c r="J39" s="36"/>
      <c r="K39" s="36"/>
      <c r="L39" s="37"/>
      <c r="M39" s="37"/>
    </row>
    <row r="40" spans="1:13" s="19" customFormat="1" x14ac:dyDescent="0.2">
      <c r="A40" s="26"/>
      <c r="B40" s="29"/>
      <c r="C40" s="27"/>
      <c r="D40" s="28"/>
      <c r="E40" s="28"/>
      <c r="F40" s="28"/>
      <c r="G40" s="25"/>
      <c r="H40" s="25"/>
      <c r="I40" s="36"/>
      <c r="J40" s="36"/>
      <c r="K40" s="36"/>
      <c r="L40" s="37"/>
      <c r="M40" s="37"/>
    </row>
    <row r="41" spans="1:13" s="19" customFormat="1" ht="27.95" customHeight="1" x14ac:dyDescent="0.2">
      <c r="A41" s="24"/>
      <c r="B41" s="188" t="s">
        <v>18</v>
      </c>
      <c r="C41" s="189"/>
      <c r="D41" s="28"/>
      <c r="E41" s="28"/>
      <c r="F41" s="28"/>
      <c r="G41" s="25"/>
      <c r="H41" s="25"/>
      <c r="I41" s="36"/>
      <c r="J41" s="36"/>
      <c r="K41" s="36"/>
      <c r="L41" s="37"/>
      <c r="M41" s="37"/>
    </row>
    <row r="42" spans="1:13" s="19" customFormat="1" ht="12.75" customHeight="1" x14ac:dyDescent="0.2">
      <c r="A42" s="190" t="s">
        <v>19</v>
      </c>
      <c r="B42" s="191"/>
      <c r="C42" s="191"/>
      <c r="D42" s="31"/>
      <c r="E42" s="31"/>
      <c r="F42" s="31"/>
      <c r="G42" s="31"/>
      <c r="H42" s="31"/>
      <c r="I42" s="38"/>
      <c r="J42" s="38"/>
      <c r="K42" s="38"/>
      <c r="L42" s="38"/>
      <c r="M42" s="37"/>
    </row>
    <row r="43" spans="1:13" s="19" customFormat="1" x14ac:dyDescent="0.2">
      <c r="A43" s="26"/>
      <c r="B43" s="27"/>
      <c r="C43" s="27"/>
      <c r="D43" s="28"/>
      <c r="E43" s="28"/>
      <c r="F43" s="28"/>
      <c r="G43" s="25"/>
      <c r="H43" s="25"/>
      <c r="I43" s="36"/>
      <c r="J43" s="36"/>
      <c r="K43" s="36"/>
      <c r="L43" s="37"/>
      <c r="M43" s="37"/>
    </row>
    <row r="44" spans="1:13" s="19" customFormat="1" ht="27.95" customHeight="1" x14ac:dyDescent="0.2">
      <c r="A44" s="24"/>
      <c r="B44" s="188" t="s">
        <v>20</v>
      </c>
      <c r="C44" s="189"/>
      <c r="D44" s="28"/>
      <c r="E44" s="28"/>
      <c r="F44" s="28"/>
      <c r="G44" s="25"/>
      <c r="H44" s="25"/>
      <c r="I44" s="36"/>
      <c r="J44" s="36"/>
      <c r="K44" s="36"/>
      <c r="L44" s="37"/>
      <c r="M44" s="37">
        <f t="shared" si="0"/>
        <v>0</v>
      </c>
    </row>
    <row r="45" spans="1:13" s="19" customFormat="1" ht="12.75" customHeight="1" x14ac:dyDescent="0.2">
      <c r="A45" s="24"/>
      <c r="B45" s="188" t="s">
        <v>21</v>
      </c>
      <c r="C45" s="189"/>
      <c r="D45" s="25">
        <f t="shared" ref="D45:I45" si="5">D37+D41+D44</f>
        <v>48700.78</v>
      </c>
      <c r="E45" s="25">
        <f t="shared" si="5"/>
        <v>462.08</v>
      </c>
      <c r="F45" s="25">
        <f t="shared" si="5"/>
        <v>5844.18</v>
      </c>
      <c r="G45" s="25">
        <f t="shared" si="5"/>
        <v>1228.7</v>
      </c>
      <c r="H45" s="25">
        <f t="shared" si="5"/>
        <v>56235.74</v>
      </c>
      <c r="I45" s="37">
        <f t="shared" si="5"/>
        <v>435477.8</v>
      </c>
      <c r="J45" s="37">
        <f t="shared" ref="J45" si="6">J37+J41+J44</f>
        <v>8858.17</v>
      </c>
      <c r="K45" s="37">
        <f>K37+K41+K44</f>
        <v>36000</v>
      </c>
      <c r="L45" s="37">
        <f>L37+L41+L44</f>
        <v>8795.42</v>
      </c>
      <c r="M45" s="37">
        <f>SUM(I45:L45)</f>
        <v>489131.38999999996</v>
      </c>
    </row>
    <row r="46" spans="1:13" ht="12.75" customHeight="1" x14ac:dyDescent="0.2">
      <c r="A46" s="192" t="s">
        <v>22</v>
      </c>
      <c r="B46" s="193"/>
      <c r="C46" s="193"/>
      <c r="D46" s="30"/>
      <c r="E46" s="30"/>
      <c r="F46" s="30"/>
      <c r="G46" s="30"/>
      <c r="H46" s="30"/>
      <c r="I46" s="38"/>
      <c r="J46" s="38"/>
      <c r="K46" s="38"/>
      <c r="L46" s="38"/>
      <c r="M46" s="37">
        <f t="shared" si="0"/>
        <v>0</v>
      </c>
    </row>
    <row r="47" spans="1:13" ht="51" x14ac:dyDescent="0.2">
      <c r="A47" s="17">
        <v>6</v>
      </c>
      <c r="B47" s="16" t="s">
        <v>51</v>
      </c>
      <c r="C47" s="16" t="s">
        <v>23</v>
      </c>
      <c r="D47" s="23">
        <f>D45*3%</f>
        <v>1461.0233999999998</v>
      </c>
      <c r="E47" s="23">
        <f t="shared" ref="E47:G47" si="7">E45*3%</f>
        <v>13.862399999999999</v>
      </c>
      <c r="F47" s="23">
        <f t="shared" si="7"/>
        <v>175.3254</v>
      </c>
      <c r="G47" s="23">
        <f t="shared" si="7"/>
        <v>36.860999999999997</v>
      </c>
      <c r="H47" s="23">
        <f>D47+E47+F47+G47</f>
        <v>1687.0721999999998</v>
      </c>
      <c r="I47" s="37">
        <f>I45*3%</f>
        <v>13064.333999999999</v>
      </c>
      <c r="J47" s="37">
        <f t="shared" ref="J47:L47" si="8">J45*3%</f>
        <v>265.74509999999998</v>
      </c>
      <c r="K47" s="37">
        <f t="shared" si="8"/>
        <v>1080</v>
      </c>
      <c r="L47" s="37">
        <f t="shared" si="8"/>
        <v>263.86259999999999</v>
      </c>
      <c r="M47" s="37">
        <f>I47+J47+K47+L47</f>
        <v>14673.941699999999</v>
      </c>
    </row>
    <row r="48" spans="1:13" ht="12.75" customHeight="1" x14ac:dyDescent="0.2">
      <c r="A48" s="18"/>
      <c r="B48" s="186" t="s">
        <v>24</v>
      </c>
      <c r="C48" s="187"/>
      <c r="D48" s="23">
        <f t="shared" ref="D48:H48" si="9">D47</f>
        <v>1461.0233999999998</v>
      </c>
      <c r="E48" s="23">
        <f>E47</f>
        <v>13.862399999999999</v>
      </c>
      <c r="F48" s="23">
        <f t="shared" si="9"/>
        <v>175.3254</v>
      </c>
      <c r="G48" s="23">
        <f t="shared" si="9"/>
        <v>36.860999999999997</v>
      </c>
      <c r="H48" s="23">
        <f t="shared" si="9"/>
        <v>1687.0721999999998</v>
      </c>
      <c r="I48" s="37">
        <f>I47</f>
        <v>13064.333999999999</v>
      </c>
      <c r="J48" s="37">
        <f t="shared" ref="J48:L48" si="10">J47</f>
        <v>265.74509999999998</v>
      </c>
      <c r="K48" s="37">
        <f t="shared" si="10"/>
        <v>1080</v>
      </c>
      <c r="L48" s="37">
        <f t="shared" si="10"/>
        <v>263.86259999999999</v>
      </c>
      <c r="M48" s="37">
        <f>I48+J48+K48+L48</f>
        <v>14673.941699999999</v>
      </c>
    </row>
    <row r="49" spans="1:13" ht="12.75" customHeight="1" x14ac:dyDescent="0.2">
      <c r="A49" s="22"/>
      <c r="B49" s="194" t="s">
        <v>42</v>
      </c>
      <c r="C49" s="194"/>
      <c r="D49" s="23">
        <f t="shared" ref="D49:H49" si="11">D45+D48</f>
        <v>50161.803399999997</v>
      </c>
      <c r="E49" s="23">
        <f t="shared" si="11"/>
        <v>475.94239999999996</v>
      </c>
      <c r="F49" s="23">
        <f t="shared" si="11"/>
        <v>6019.5054</v>
      </c>
      <c r="G49" s="23">
        <f t="shared" si="11"/>
        <v>1265.5610000000001</v>
      </c>
      <c r="H49" s="23">
        <f t="shared" si="11"/>
        <v>57922.8122</v>
      </c>
      <c r="I49" s="235">
        <f>I45+I48</f>
        <v>448542.13399999996</v>
      </c>
      <c r="J49" s="235">
        <f t="shared" ref="J49:K49" si="12">J45+J48</f>
        <v>9123.9151000000002</v>
      </c>
      <c r="K49" s="235">
        <f t="shared" si="12"/>
        <v>37080</v>
      </c>
      <c r="L49" s="235">
        <f>L45+L48</f>
        <v>9059.2826000000005</v>
      </c>
      <c r="M49" s="37">
        <f>SUM(I49:L49)</f>
        <v>503805.33169999992</v>
      </c>
    </row>
    <row r="50" spans="1:13" ht="12.75" customHeight="1" x14ac:dyDescent="0.2">
      <c r="A50" s="192" t="s">
        <v>25</v>
      </c>
      <c r="B50" s="193"/>
      <c r="C50" s="193"/>
      <c r="D50" s="30"/>
      <c r="E50" s="30"/>
      <c r="F50" s="30"/>
      <c r="G50" s="30"/>
      <c r="H50" s="30"/>
      <c r="I50" s="38"/>
      <c r="J50" s="38"/>
      <c r="K50" s="38"/>
      <c r="L50" s="38"/>
      <c r="M50" s="37">
        <f t="shared" si="0"/>
        <v>0</v>
      </c>
    </row>
    <row r="51" spans="1:13" ht="25.5" x14ac:dyDescent="0.2">
      <c r="A51" s="17">
        <v>7</v>
      </c>
      <c r="B51" s="16" t="s">
        <v>49</v>
      </c>
      <c r="C51" s="16" t="s">
        <v>47</v>
      </c>
      <c r="D51" s="23">
        <f t="shared" ref="D51:H51" si="13">D49*0.2</f>
        <v>10032.36068</v>
      </c>
      <c r="E51" s="23">
        <f t="shared" si="13"/>
        <v>95.188479999999998</v>
      </c>
      <c r="F51" s="23">
        <f t="shared" si="13"/>
        <v>1203.9010800000001</v>
      </c>
      <c r="G51" s="23">
        <f t="shared" si="13"/>
        <v>253.11220000000003</v>
      </c>
      <c r="H51" s="23">
        <f t="shared" si="13"/>
        <v>11584.562440000002</v>
      </c>
      <c r="I51" s="37">
        <f>I49*0.2</f>
        <v>89708.426800000001</v>
      </c>
      <c r="J51" s="37">
        <f t="shared" ref="J51:L51" si="14">J49*0.2</f>
        <v>1824.7830200000001</v>
      </c>
      <c r="K51" s="37">
        <f t="shared" si="14"/>
        <v>7416</v>
      </c>
      <c r="L51" s="37">
        <f t="shared" si="14"/>
        <v>1811.8565200000003</v>
      </c>
      <c r="M51" s="37">
        <f>SUM(I51:L51)</f>
        <v>100761.06634</v>
      </c>
    </row>
    <row r="52" spans="1:13" ht="12.75" customHeight="1" x14ac:dyDescent="0.2">
      <c r="A52" s="18"/>
      <c r="B52" s="186" t="s">
        <v>26</v>
      </c>
      <c r="C52" s="187"/>
      <c r="D52" s="23">
        <f t="shared" ref="D52:H52" si="15">D51</f>
        <v>10032.36068</v>
      </c>
      <c r="E52" s="23">
        <f t="shared" si="15"/>
        <v>95.188479999999998</v>
      </c>
      <c r="F52" s="23">
        <f t="shared" si="15"/>
        <v>1203.9010800000001</v>
      </c>
      <c r="G52" s="23">
        <f t="shared" si="15"/>
        <v>253.11220000000003</v>
      </c>
      <c r="H52" s="23">
        <f t="shared" si="15"/>
        <v>11584.562440000002</v>
      </c>
      <c r="I52" s="37">
        <f>I51</f>
        <v>89708.426800000001</v>
      </c>
      <c r="J52" s="37">
        <f t="shared" ref="J52:L52" si="16">J51</f>
        <v>1824.7830200000001</v>
      </c>
      <c r="K52" s="37">
        <f t="shared" si="16"/>
        <v>7416</v>
      </c>
      <c r="L52" s="37">
        <f t="shared" si="16"/>
        <v>1811.8565200000003</v>
      </c>
      <c r="M52" s="37">
        <f>SUM(I52:L52)</f>
        <v>100761.06634</v>
      </c>
    </row>
    <row r="53" spans="1:13" ht="12.75" customHeight="1" x14ac:dyDescent="0.2">
      <c r="A53" s="18"/>
      <c r="B53" s="186" t="s">
        <v>27</v>
      </c>
      <c r="C53" s="187"/>
      <c r="D53" s="23">
        <f t="shared" ref="D53:H53" si="17">D49+D52</f>
        <v>60194.164079999995</v>
      </c>
      <c r="E53" s="23">
        <f t="shared" si="17"/>
        <v>571.13087999999993</v>
      </c>
      <c r="F53" s="23">
        <f t="shared" si="17"/>
        <v>7223.4064799999996</v>
      </c>
      <c r="G53" s="23">
        <f t="shared" si="17"/>
        <v>1518.6732000000002</v>
      </c>
      <c r="H53" s="23">
        <f t="shared" si="17"/>
        <v>69507.374639999995</v>
      </c>
      <c r="I53" s="37">
        <f>I49+I52</f>
        <v>538250.56079999998</v>
      </c>
      <c r="J53" s="37">
        <f t="shared" ref="J53:L53" si="18">J49+J52</f>
        <v>10948.698120000001</v>
      </c>
      <c r="K53" s="37">
        <f t="shared" si="18"/>
        <v>44496</v>
      </c>
      <c r="L53" s="37">
        <f t="shared" si="18"/>
        <v>10871.13912</v>
      </c>
      <c r="M53" s="37">
        <f>SUM(I53:L53)</f>
        <v>604566.39803999988</v>
      </c>
    </row>
  </sheetData>
  <mergeCells count="37">
    <mergeCell ref="I20:L20"/>
    <mergeCell ref="J21:J23"/>
    <mergeCell ref="K21:K23"/>
    <mergeCell ref="B32:C32"/>
    <mergeCell ref="L21:L23"/>
    <mergeCell ref="D20:G20"/>
    <mergeCell ref="D21:D23"/>
    <mergeCell ref="E21:E23"/>
    <mergeCell ref="F21:F23"/>
    <mergeCell ref="G21:G23"/>
    <mergeCell ref="H20:H23"/>
    <mergeCell ref="A25:C25"/>
    <mergeCell ref="B27:C27"/>
    <mergeCell ref="A28:C28"/>
    <mergeCell ref="B31:C31"/>
    <mergeCell ref="B53:C53"/>
    <mergeCell ref="B49:C49"/>
    <mergeCell ref="B41:C41"/>
    <mergeCell ref="A42:C42"/>
    <mergeCell ref="B44:C44"/>
    <mergeCell ref="B45:C45"/>
    <mergeCell ref="E1:M1"/>
    <mergeCell ref="A46:C46"/>
    <mergeCell ref="B48:C48"/>
    <mergeCell ref="A50:C50"/>
    <mergeCell ref="B52:C52"/>
    <mergeCell ref="A33:C33"/>
    <mergeCell ref="B36:C36"/>
    <mergeCell ref="B37:C37"/>
    <mergeCell ref="A38:C38"/>
    <mergeCell ref="A2:M2"/>
    <mergeCell ref="A4:M4"/>
    <mergeCell ref="M20:M23"/>
    <mergeCell ref="A20:A23"/>
    <mergeCell ref="B20:B23"/>
    <mergeCell ref="C20:C23"/>
    <mergeCell ref="I21:I23"/>
  </mergeCells>
  <phoneticPr fontId="0" type="noConversion"/>
  <pageMargins left="0.78740157480314965" right="0.39370078740157483" top="3.937007874015748E-2" bottom="7.874015748031496E-2" header="0.23622047244094491" footer="0.23622047244094491"/>
  <pageSetup paperSize="9" scale="64" fitToHeight="10000" orientation="landscape" r:id="rId1"/>
  <headerFooter alignWithMargins="0">
    <oddFooter>&amp;RСтраница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1"/>
  <sheetViews>
    <sheetView showGridLines="0" topLeftCell="B1" zoomScale="130" zoomScaleNormal="130" workbookViewId="0">
      <selection sqref="A1:I1"/>
    </sheetView>
  </sheetViews>
  <sheetFormatPr defaultColWidth="8.85546875" defaultRowHeight="12.75" outlineLevelRow="1" x14ac:dyDescent="0.2"/>
  <cols>
    <col min="1" max="1" width="0" style="137" hidden="1" customWidth="1"/>
    <col min="2" max="2" width="3.42578125" style="137" customWidth="1"/>
    <col min="3" max="3" width="25.42578125" style="137" customWidth="1"/>
    <col min="4" max="4" width="36" style="137" customWidth="1"/>
    <col min="5" max="5" width="21.28515625" style="137" customWidth="1"/>
    <col min="6" max="6" width="12.7109375" style="137" customWidth="1"/>
    <col min="7" max="7" width="8.85546875" style="137"/>
    <col min="8" max="8" width="1" style="137" customWidth="1"/>
    <col min="9" max="9" width="8.85546875" style="137" hidden="1" customWidth="1"/>
    <col min="10" max="10" width="8.85546875" style="137"/>
    <col min="11" max="11" width="16" style="137" customWidth="1"/>
    <col min="12" max="16384" width="8.85546875" style="137"/>
  </cols>
  <sheetData>
    <row r="1" spans="1:9" x14ac:dyDescent="0.2">
      <c r="A1" s="171" t="s">
        <v>695</v>
      </c>
      <c r="B1" s="171"/>
      <c r="C1" s="171"/>
      <c r="D1" s="171"/>
      <c r="E1" s="171"/>
      <c r="F1" s="171"/>
      <c r="G1" s="171"/>
      <c r="H1" s="171"/>
      <c r="I1" s="171"/>
    </row>
    <row r="2" spans="1:9" ht="14.45" customHeight="1" x14ac:dyDescent="0.2">
      <c r="B2" s="221"/>
      <c r="C2" s="221"/>
      <c r="D2" s="167"/>
      <c r="E2" s="167"/>
      <c r="F2" s="166"/>
    </row>
    <row r="3" spans="1:9" ht="18" customHeight="1" x14ac:dyDescent="0.2">
      <c r="B3" s="162"/>
      <c r="C3" s="162"/>
      <c r="D3" s="222"/>
      <c r="E3" s="222"/>
      <c r="F3" s="223"/>
    </row>
    <row r="4" spans="1:9" ht="24.6" customHeight="1" x14ac:dyDescent="0.2">
      <c r="B4" s="226" t="s">
        <v>367</v>
      </c>
      <c r="C4" s="226"/>
      <c r="D4" s="226"/>
      <c r="E4" s="226"/>
      <c r="F4" s="226"/>
    </row>
    <row r="5" spans="1:9" ht="20.45" customHeight="1" x14ac:dyDescent="0.2">
      <c r="B5" s="224" t="s">
        <v>366</v>
      </c>
      <c r="C5" s="224"/>
      <c r="D5" s="224"/>
      <c r="E5" s="224"/>
      <c r="F5" s="165"/>
    </row>
    <row r="6" spans="1:9" ht="5.45" customHeight="1" x14ac:dyDescent="0.2">
      <c r="B6" s="161"/>
      <c r="C6" s="161"/>
      <c r="D6" s="161"/>
      <c r="E6" s="161"/>
      <c r="F6" s="161"/>
    </row>
    <row r="7" spans="1:9" ht="36.75" customHeight="1" x14ac:dyDescent="0.2">
      <c r="B7" s="227" t="s">
        <v>67</v>
      </c>
      <c r="C7" s="227"/>
      <c r="D7" s="227"/>
      <c r="E7" s="227"/>
      <c r="F7" s="227"/>
    </row>
    <row r="8" spans="1:9" ht="19.149999999999999" customHeight="1" x14ac:dyDescent="0.2">
      <c r="B8" s="225" t="s">
        <v>365</v>
      </c>
      <c r="C8" s="225"/>
      <c r="D8" s="225"/>
      <c r="E8" s="225"/>
      <c r="F8" s="164"/>
    </row>
    <row r="9" spans="1:9" ht="15" customHeight="1" outlineLevel="1" x14ac:dyDescent="0.2">
      <c r="B9" s="163" t="s">
        <v>364</v>
      </c>
      <c r="C9" s="162"/>
      <c r="D9" s="162"/>
      <c r="E9" s="162"/>
      <c r="F9" s="162"/>
    </row>
    <row r="10" spans="1:9" x14ac:dyDescent="0.2">
      <c r="B10" s="161"/>
      <c r="C10" s="161"/>
      <c r="D10" s="160"/>
      <c r="E10" s="160"/>
      <c r="F10" s="159"/>
    </row>
    <row r="11" spans="1:9" ht="79.900000000000006" customHeight="1" x14ac:dyDescent="0.2">
      <c r="B11" s="158" t="s">
        <v>1</v>
      </c>
      <c r="C11" s="157" t="s">
        <v>363</v>
      </c>
      <c r="D11" s="157" t="s">
        <v>362</v>
      </c>
      <c r="E11" s="156" t="s">
        <v>361</v>
      </c>
      <c r="F11" s="156" t="s">
        <v>360</v>
      </c>
    </row>
    <row r="12" spans="1:9" x14ac:dyDescent="0.2">
      <c r="B12" s="154">
        <v>1</v>
      </c>
      <c r="C12" s="155">
        <v>2</v>
      </c>
      <c r="D12" s="155">
        <v>3</v>
      </c>
      <c r="E12" s="154">
        <v>4</v>
      </c>
      <c r="F12" s="154">
        <v>5</v>
      </c>
    </row>
    <row r="13" spans="1:9" ht="21" customHeight="1" x14ac:dyDescent="0.2">
      <c r="B13" s="213" t="s">
        <v>299</v>
      </c>
      <c r="C13" s="214"/>
      <c r="D13" s="214"/>
      <c r="E13" s="214"/>
      <c r="F13" s="214"/>
    </row>
    <row r="14" spans="1:9" ht="89.25" x14ac:dyDescent="0.2">
      <c r="B14" s="149">
        <v>1</v>
      </c>
      <c r="C14" s="153" t="s">
        <v>359</v>
      </c>
      <c r="D14" s="152" t="s">
        <v>358</v>
      </c>
      <c r="E14" s="151" t="s">
        <v>357</v>
      </c>
      <c r="F14" s="148">
        <v>486</v>
      </c>
    </row>
    <row r="15" spans="1:9" ht="76.5" x14ac:dyDescent="0.2">
      <c r="B15" s="149">
        <v>2</v>
      </c>
      <c r="C15" s="153" t="s">
        <v>356</v>
      </c>
      <c r="D15" s="152" t="s">
        <v>355</v>
      </c>
      <c r="E15" s="151" t="s">
        <v>354</v>
      </c>
      <c r="F15" s="148">
        <v>246</v>
      </c>
    </row>
    <row r="16" spans="1:9" ht="165.75" x14ac:dyDescent="0.2">
      <c r="B16" s="149">
        <v>3</v>
      </c>
      <c r="C16" s="153" t="s">
        <v>353</v>
      </c>
      <c r="D16" s="152" t="s">
        <v>352</v>
      </c>
      <c r="E16" s="151" t="s">
        <v>351</v>
      </c>
      <c r="F16" s="148">
        <v>143.47</v>
      </c>
    </row>
    <row r="17" spans="2:6" ht="15" x14ac:dyDescent="0.2">
      <c r="B17" s="149"/>
      <c r="C17" s="215"/>
      <c r="D17" s="216"/>
      <c r="E17" s="216"/>
      <c r="F17" s="150"/>
    </row>
    <row r="18" spans="2:6" ht="15" x14ac:dyDescent="0.2">
      <c r="B18" s="149"/>
      <c r="C18" s="215" t="s">
        <v>350</v>
      </c>
      <c r="D18" s="216"/>
      <c r="E18" s="216"/>
      <c r="F18" s="150"/>
    </row>
    <row r="19" spans="2:6" ht="15" x14ac:dyDescent="0.2">
      <c r="B19" s="149"/>
      <c r="C19" s="217" t="s">
        <v>349</v>
      </c>
      <c r="D19" s="218"/>
      <c r="E19" s="218"/>
      <c r="F19" s="148">
        <v>875.47</v>
      </c>
    </row>
    <row r="20" spans="2:6" ht="15" x14ac:dyDescent="0.2">
      <c r="B20" s="147"/>
      <c r="C20" s="219" t="s">
        <v>348</v>
      </c>
      <c r="D20" s="220"/>
      <c r="E20" s="220"/>
      <c r="F20" s="146">
        <v>875.47</v>
      </c>
    </row>
    <row r="21" spans="2:6" x14ac:dyDescent="0.2">
      <c r="B21" s="145"/>
      <c r="C21" s="144"/>
      <c r="D21" s="143"/>
      <c r="E21" s="142"/>
      <c r="F21" s="141"/>
    </row>
  </sheetData>
  <mergeCells count="12">
    <mergeCell ref="A1:I1"/>
    <mergeCell ref="B2:C2"/>
    <mergeCell ref="D3:F3"/>
    <mergeCell ref="B5:E5"/>
    <mergeCell ref="B8:E8"/>
    <mergeCell ref="B4:F4"/>
    <mergeCell ref="B7:F7"/>
    <mergeCell ref="B13:F13"/>
    <mergeCell ref="C17:E17"/>
    <mergeCell ref="C18:E18"/>
    <mergeCell ref="C19:E19"/>
    <mergeCell ref="C20:E20"/>
  </mergeCells>
  <pageMargins left="0.23622047244094491" right="0.23622047244094491" top="0.39370078740157483" bottom="0.39370078740157483" header="0.31496062992125984" footer="0.31496062992125984"/>
  <pageSetup paperSize="9" fitToHeight="0" orientation="portrait" r:id="rId1"/>
  <headerFooter>
    <oddHeader>&amp;LГранд-СМЕТА</oddHeader>
    <oddFooter>&amp;R&amp;P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J411"/>
  <sheetViews>
    <sheetView zoomScale="115" zoomScaleNormal="115" workbookViewId="0">
      <selection activeCell="H27" sqref="H27"/>
    </sheetView>
  </sheetViews>
  <sheetFormatPr defaultColWidth="9.140625" defaultRowHeight="11.25" customHeight="1" x14ac:dyDescent="0.2"/>
  <cols>
    <col min="1" max="1" width="8.140625" style="59" customWidth="1"/>
    <col min="2" max="2" width="20.140625" style="59" customWidth="1"/>
    <col min="3" max="4" width="10.42578125" style="59" customWidth="1"/>
    <col min="5" max="5" width="13.28515625" style="59" customWidth="1"/>
    <col min="6" max="6" width="8.5703125" style="59" customWidth="1"/>
    <col min="7" max="7" width="7.85546875" style="59" customWidth="1"/>
    <col min="8" max="8" width="8.42578125" style="59" customWidth="1"/>
    <col min="9" max="9" width="8.7109375" style="59" customWidth="1"/>
    <col min="10" max="10" width="8.140625" style="59" customWidth="1"/>
    <col min="11" max="11" width="8.5703125" style="59" customWidth="1"/>
    <col min="12" max="12" width="10" style="59" customWidth="1"/>
    <col min="13" max="13" width="6" style="59" customWidth="1"/>
    <col min="14" max="14" width="9.7109375" style="59" customWidth="1"/>
    <col min="15" max="15" width="9.140625" style="59" customWidth="1"/>
    <col min="16" max="16" width="49.140625" style="62" hidden="1" customWidth="1"/>
    <col min="17" max="17" width="42.42578125" style="62" hidden="1" customWidth="1"/>
    <col min="18" max="18" width="99.7109375" style="62" hidden="1" customWidth="1"/>
    <col min="19" max="22" width="138.42578125" style="62" hidden="1" customWidth="1"/>
    <col min="23" max="27" width="34.140625" style="62" hidden="1" customWidth="1"/>
    <col min="28" max="29" width="110.140625" style="62" hidden="1" customWidth="1"/>
    <col min="30" max="32" width="84.42578125" style="62" hidden="1" customWidth="1"/>
    <col min="33" max="33" width="110.140625" style="62" hidden="1" customWidth="1"/>
    <col min="34" max="36" width="84.42578125" style="62" hidden="1" customWidth="1"/>
    <col min="37" max="16384" width="9.140625" style="59"/>
  </cols>
  <sheetData>
    <row r="1" spans="1:20" s="59" customFormat="1" x14ac:dyDescent="0.2">
      <c r="D1" s="212" t="s">
        <v>696</v>
      </c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spans="1:20" s="59" customFormat="1" x14ac:dyDescent="0.2">
      <c r="N2" s="60"/>
    </row>
    <row r="3" spans="1:20" s="59" customFormat="1" ht="8.25" customHeight="1" x14ac:dyDescent="0.2">
      <c r="N3" s="60"/>
    </row>
    <row r="4" spans="1:20" s="59" customFormat="1" ht="14.25" customHeight="1" x14ac:dyDescent="0.2">
      <c r="A4" s="228" t="s">
        <v>87</v>
      </c>
      <c r="B4" s="228"/>
      <c r="C4" s="228"/>
      <c r="D4" s="61"/>
      <c r="K4" s="228" t="s">
        <v>88</v>
      </c>
      <c r="L4" s="228"/>
      <c r="M4" s="228"/>
      <c r="N4" s="228"/>
    </row>
    <row r="5" spans="1:20" s="59" customFormat="1" ht="12" customHeight="1" x14ac:dyDescent="0.2">
      <c r="A5" s="229"/>
      <c r="B5" s="229"/>
      <c r="C5" s="229"/>
      <c r="D5" s="229"/>
      <c r="E5" s="62"/>
      <c r="J5" s="230"/>
      <c r="K5" s="230"/>
      <c r="L5" s="230"/>
      <c r="M5" s="230"/>
      <c r="N5" s="230"/>
    </row>
    <row r="6" spans="1:20" s="59" customFormat="1" x14ac:dyDescent="0.2">
      <c r="A6" s="195"/>
      <c r="B6" s="195"/>
      <c r="C6" s="195"/>
      <c r="D6" s="195"/>
      <c r="J6" s="195"/>
      <c r="K6" s="195"/>
      <c r="L6" s="195"/>
      <c r="M6" s="195"/>
      <c r="N6" s="195"/>
      <c r="P6" s="62" t="s">
        <v>89</v>
      </c>
      <c r="Q6" s="62" t="s">
        <v>89</v>
      </c>
    </row>
    <row r="7" spans="1:20" s="59" customFormat="1" ht="17.25" customHeight="1" x14ac:dyDescent="0.2">
      <c r="A7" s="63"/>
      <c r="B7" s="64"/>
      <c r="C7" s="62"/>
      <c r="D7" s="62"/>
      <c r="J7" s="63"/>
      <c r="K7" s="63"/>
      <c r="L7" s="63"/>
      <c r="M7" s="63"/>
      <c r="N7" s="64"/>
    </row>
    <row r="8" spans="1:20" s="59" customFormat="1" ht="16.5" customHeight="1" x14ac:dyDescent="0.2">
      <c r="A8" s="59" t="s">
        <v>90</v>
      </c>
      <c r="B8" s="65"/>
      <c r="C8" s="65"/>
      <c r="D8" s="65"/>
      <c r="L8" s="65"/>
      <c r="M8" s="65"/>
      <c r="N8" s="60" t="s">
        <v>90</v>
      </c>
    </row>
    <row r="9" spans="1:20" s="59" customFormat="1" ht="15.75" customHeight="1" x14ac:dyDescent="0.2">
      <c r="F9" s="66"/>
    </row>
    <row r="10" spans="1:20" s="59" customFormat="1" x14ac:dyDescent="0.2">
      <c r="A10" s="67" t="s">
        <v>91</v>
      </c>
      <c r="B10" s="6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R10" s="62" t="s">
        <v>89</v>
      </c>
    </row>
    <row r="11" spans="1:20" s="59" customFormat="1" ht="15" customHeight="1" x14ac:dyDescent="0.2">
      <c r="A11" s="68" t="s">
        <v>92</v>
      </c>
      <c r="D11" s="63" t="s">
        <v>93</v>
      </c>
      <c r="E11" s="63"/>
      <c r="F11" s="69"/>
      <c r="G11" s="69"/>
      <c r="H11" s="69"/>
      <c r="I11" s="69"/>
      <c r="J11" s="69"/>
      <c r="K11" s="69"/>
      <c r="L11" s="69"/>
      <c r="M11" s="69"/>
      <c r="N11" s="69"/>
    </row>
    <row r="12" spans="1:20" s="59" customFormat="1" ht="8.25" customHeight="1" x14ac:dyDescent="0.2">
      <c r="A12" s="68"/>
      <c r="F12" s="65"/>
      <c r="G12" s="65"/>
      <c r="H12" s="65"/>
      <c r="I12" s="65"/>
      <c r="J12" s="65"/>
      <c r="K12" s="65"/>
      <c r="L12" s="65"/>
      <c r="M12" s="65"/>
      <c r="N12" s="65"/>
    </row>
    <row r="13" spans="1:20" s="59" customFormat="1" ht="21" customHeight="1" x14ac:dyDescent="0.2">
      <c r="A13" s="234" t="s">
        <v>67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S13" s="62" t="s">
        <v>89</v>
      </c>
    </row>
    <row r="14" spans="1:20" s="59" customFormat="1" x14ac:dyDescent="0.2">
      <c r="A14" s="205" t="s">
        <v>0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</row>
    <row r="15" spans="1:20" s="59" customFormat="1" ht="8.25" customHeight="1" x14ac:dyDescent="0.2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</row>
    <row r="16" spans="1:20" s="59" customFormat="1" x14ac:dyDescent="0.2">
      <c r="A16" s="209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T16" s="62" t="s">
        <v>89</v>
      </c>
    </row>
    <row r="17" spans="1:21" s="59" customFormat="1" x14ac:dyDescent="0.2">
      <c r="A17" s="205" t="s">
        <v>94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</row>
    <row r="18" spans="1:21" s="59" customFormat="1" ht="24" customHeight="1" x14ac:dyDescent="0.25">
      <c r="A18" s="210" t="s">
        <v>275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</row>
    <row r="19" spans="1:21" s="59" customFormat="1" ht="8.25" customHeight="1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</row>
    <row r="20" spans="1:21" s="59" customFormat="1" x14ac:dyDescent="0.2">
      <c r="A20" s="204" t="s">
        <v>96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U20" s="62" t="s">
        <v>573</v>
      </c>
    </row>
    <row r="21" spans="1:21" s="59" customFormat="1" ht="13.5" customHeight="1" x14ac:dyDescent="0.2">
      <c r="A21" s="205" t="s">
        <v>98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</row>
    <row r="22" spans="1:21" s="59" customFormat="1" ht="15" customHeight="1" x14ac:dyDescent="0.2">
      <c r="A22" s="59" t="s">
        <v>99</v>
      </c>
      <c r="B22" s="72" t="s">
        <v>100</v>
      </c>
      <c r="C22" s="59" t="s">
        <v>101</v>
      </c>
      <c r="F22" s="62"/>
      <c r="G22" s="62"/>
      <c r="H22" s="62"/>
      <c r="I22" s="62"/>
      <c r="J22" s="62"/>
      <c r="K22" s="62"/>
      <c r="L22" s="62"/>
      <c r="M22" s="62"/>
      <c r="N22" s="62"/>
    </row>
    <row r="23" spans="1:21" s="59" customFormat="1" ht="18" customHeight="1" x14ac:dyDescent="0.2">
      <c r="A23" s="59" t="s">
        <v>102</v>
      </c>
      <c r="B23" s="204"/>
      <c r="C23" s="204"/>
      <c r="D23" s="204"/>
      <c r="E23" s="204"/>
      <c r="F23" s="204"/>
      <c r="G23" s="62"/>
      <c r="H23" s="62"/>
      <c r="I23" s="62"/>
      <c r="J23" s="62"/>
      <c r="K23" s="62"/>
      <c r="L23" s="62"/>
      <c r="M23" s="62"/>
      <c r="N23" s="62"/>
    </row>
    <row r="24" spans="1:21" s="59" customFormat="1" x14ac:dyDescent="0.2">
      <c r="B24" s="206" t="s">
        <v>103</v>
      </c>
      <c r="C24" s="206"/>
      <c r="D24" s="206"/>
      <c r="E24" s="206"/>
      <c r="F24" s="206"/>
      <c r="G24" s="73"/>
      <c r="H24" s="73"/>
      <c r="I24" s="73"/>
      <c r="J24" s="73"/>
      <c r="K24" s="73"/>
      <c r="L24" s="73"/>
      <c r="M24" s="74"/>
      <c r="N24" s="73"/>
    </row>
    <row r="25" spans="1:21" s="59" customFormat="1" ht="9.75" customHeight="1" x14ac:dyDescent="0.2">
      <c r="D25" s="75"/>
      <c r="E25" s="75"/>
      <c r="F25" s="75"/>
      <c r="G25" s="75"/>
      <c r="H25" s="75"/>
      <c r="I25" s="75"/>
      <c r="J25" s="75"/>
      <c r="K25" s="75"/>
      <c r="L25" s="75"/>
      <c r="M25" s="73"/>
      <c r="N25" s="73"/>
    </row>
    <row r="26" spans="1:21" s="59" customFormat="1" x14ac:dyDescent="0.2">
      <c r="A26" s="76" t="s">
        <v>104</v>
      </c>
      <c r="D26" s="63"/>
      <c r="F26" s="77"/>
      <c r="G26" s="77"/>
      <c r="H26" s="77"/>
      <c r="I26" s="77"/>
      <c r="J26" s="77"/>
      <c r="K26" s="77"/>
      <c r="L26" s="77"/>
      <c r="M26" s="77"/>
      <c r="N26" s="77"/>
    </row>
    <row r="27" spans="1:21" s="59" customFormat="1" ht="9.75" customHeight="1" x14ac:dyDescent="0.2"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1:21" s="59" customFormat="1" ht="12.75" customHeight="1" x14ac:dyDescent="0.2">
      <c r="A28" s="76" t="s">
        <v>105</v>
      </c>
      <c r="C28" s="78">
        <v>0</v>
      </c>
      <c r="D28" s="79" t="s">
        <v>572</v>
      </c>
      <c r="E28" s="68" t="s">
        <v>107</v>
      </c>
      <c r="L28" s="80"/>
      <c r="M28" s="80"/>
    </row>
    <row r="29" spans="1:21" s="59" customFormat="1" ht="12.75" customHeight="1" x14ac:dyDescent="0.2">
      <c r="B29" s="59" t="s">
        <v>108</v>
      </c>
      <c r="C29" s="81"/>
      <c r="D29" s="82"/>
      <c r="E29" s="68"/>
    </row>
    <row r="30" spans="1:21" s="59" customFormat="1" ht="12.75" customHeight="1" x14ac:dyDescent="0.2">
      <c r="B30" s="59" t="s">
        <v>109</v>
      </c>
      <c r="C30" s="78">
        <v>0</v>
      </c>
      <c r="D30" s="79" t="s">
        <v>571</v>
      </c>
      <c r="E30" s="68" t="s">
        <v>107</v>
      </c>
      <c r="G30" s="59" t="s">
        <v>111</v>
      </c>
      <c r="L30" s="78">
        <v>0</v>
      </c>
      <c r="M30" s="79" t="s">
        <v>570</v>
      </c>
      <c r="N30" s="68" t="s">
        <v>107</v>
      </c>
    </row>
    <row r="31" spans="1:21" s="59" customFormat="1" ht="12.75" customHeight="1" x14ac:dyDescent="0.2">
      <c r="B31" s="59" t="s">
        <v>2</v>
      </c>
      <c r="C31" s="78">
        <v>0</v>
      </c>
      <c r="D31" s="83" t="s">
        <v>569</v>
      </c>
      <c r="E31" s="68" t="s">
        <v>107</v>
      </c>
      <c r="G31" s="59" t="s">
        <v>114</v>
      </c>
      <c r="L31" s="84"/>
      <c r="M31" s="84">
        <v>90.86</v>
      </c>
      <c r="N31" s="68" t="s">
        <v>115</v>
      </c>
    </row>
    <row r="32" spans="1:21" s="59" customFormat="1" ht="12.75" customHeight="1" x14ac:dyDescent="0.2">
      <c r="B32" s="59" t="s">
        <v>116</v>
      </c>
      <c r="C32" s="78">
        <v>0</v>
      </c>
      <c r="D32" s="83" t="s">
        <v>568</v>
      </c>
      <c r="E32" s="68" t="s">
        <v>107</v>
      </c>
      <c r="G32" s="59" t="s">
        <v>118</v>
      </c>
      <c r="L32" s="84"/>
      <c r="M32" s="84">
        <v>31.55</v>
      </c>
      <c r="N32" s="68" t="s">
        <v>115</v>
      </c>
    </row>
    <row r="33" spans="1:26" s="59" customFormat="1" ht="12.75" customHeight="1" x14ac:dyDescent="0.2">
      <c r="B33" s="59" t="s">
        <v>119</v>
      </c>
      <c r="C33" s="78">
        <v>0</v>
      </c>
      <c r="D33" s="79" t="s">
        <v>120</v>
      </c>
      <c r="E33" s="68" t="s">
        <v>107</v>
      </c>
      <c r="G33" s="59" t="s">
        <v>121</v>
      </c>
      <c r="L33" s="207"/>
      <c r="M33" s="207"/>
    </row>
    <row r="34" spans="1:26" s="59" customFormat="1" ht="12.75" customHeight="1" x14ac:dyDescent="0.2">
      <c r="C34" s="81"/>
      <c r="D34" s="82"/>
      <c r="E34" s="67"/>
      <c r="L34" s="77"/>
      <c r="M34" s="77"/>
    </row>
    <row r="35" spans="1:26" s="59" customFormat="1" ht="9.75" customHeight="1" x14ac:dyDescent="0.2">
      <c r="A35" s="85"/>
    </row>
    <row r="36" spans="1:26" s="59" customFormat="1" ht="36" customHeight="1" x14ac:dyDescent="0.2">
      <c r="A36" s="208" t="s">
        <v>122</v>
      </c>
      <c r="B36" s="208" t="s">
        <v>123</v>
      </c>
      <c r="C36" s="208" t="s">
        <v>124</v>
      </c>
      <c r="D36" s="208"/>
      <c r="E36" s="208"/>
      <c r="F36" s="208" t="s">
        <v>125</v>
      </c>
      <c r="G36" s="208" t="s">
        <v>126</v>
      </c>
      <c r="H36" s="208"/>
      <c r="I36" s="208"/>
      <c r="J36" s="208" t="s">
        <v>127</v>
      </c>
      <c r="K36" s="208"/>
      <c r="L36" s="208"/>
      <c r="M36" s="208" t="s">
        <v>128</v>
      </c>
      <c r="N36" s="208" t="s">
        <v>36</v>
      </c>
    </row>
    <row r="37" spans="1:26" s="59" customFormat="1" ht="36.75" customHeight="1" x14ac:dyDescent="0.2">
      <c r="A37" s="208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</row>
    <row r="38" spans="1:26" s="59" customFormat="1" ht="45" x14ac:dyDescent="0.2">
      <c r="A38" s="208"/>
      <c r="B38" s="208"/>
      <c r="C38" s="208"/>
      <c r="D38" s="208"/>
      <c r="E38" s="208"/>
      <c r="F38" s="208"/>
      <c r="G38" s="86" t="s">
        <v>129</v>
      </c>
      <c r="H38" s="86" t="s">
        <v>130</v>
      </c>
      <c r="I38" s="86" t="s">
        <v>131</v>
      </c>
      <c r="J38" s="86" t="s">
        <v>129</v>
      </c>
      <c r="K38" s="86" t="s">
        <v>130</v>
      </c>
      <c r="L38" s="86" t="s">
        <v>132</v>
      </c>
      <c r="M38" s="208"/>
      <c r="N38" s="208"/>
    </row>
    <row r="39" spans="1:26" s="59" customFormat="1" x14ac:dyDescent="0.2">
      <c r="A39" s="87">
        <v>1</v>
      </c>
      <c r="B39" s="87">
        <v>2</v>
      </c>
      <c r="C39" s="203">
        <v>3</v>
      </c>
      <c r="D39" s="203"/>
      <c r="E39" s="203"/>
      <c r="F39" s="87">
        <v>4</v>
      </c>
      <c r="G39" s="87">
        <v>5</v>
      </c>
      <c r="H39" s="87">
        <v>6</v>
      </c>
      <c r="I39" s="87">
        <v>7</v>
      </c>
      <c r="J39" s="87">
        <v>8</v>
      </c>
      <c r="K39" s="87">
        <v>9</v>
      </c>
      <c r="L39" s="87">
        <v>10</v>
      </c>
      <c r="M39" s="87">
        <v>11</v>
      </c>
      <c r="N39" s="87">
        <v>12</v>
      </c>
    </row>
    <row r="40" spans="1:26" s="59" customFormat="1" ht="12" x14ac:dyDescent="0.2">
      <c r="A40" s="198" t="s">
        <v>133</v>
      </c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200"/>
      <c r="V40" s="88" t="s">
        <v>133</v>
      </c>
    </row>
    <row r="41" spans="1:26" s="59" customFormat="1" ht="33.75" x14ac:dyDescent="0.2">
      <c r="A41" s="89" t="s">
        <v>134</v>
      </c>
      <c r="B41" s="90" t="s">
        <v>567</v>
      </c>
      <c r="C41" s="197" t="s">
        <v>564</v>
      </c>
      <c r="D41" s="197"/>
      <c r="E41" s="197"/>
      <c r="F41" s="91" t="s">
        <v>566</v>
      </c>
      <c r="G41" s="91"/>
      <c r="H41" s="91"/>
      <c r="I41" s="91" t="s">
        <v>565</v>
      </c>
      <c r="J41" s="92"/>
      <c r="K41" s="91"/>
      <c r="L41" s="92"/>
      <c r="M41" s="91"/>
      <c r="N41" s="93"/>
      <c r="V41" s="88"/>
      <c r="W41" s="94" t="s">
        <v>564</v>
      </c>
    </row>
    <row r="42" spans="1:26" s="59" customFormat="1" ht="12" x14ac:dyDescent="0.2">
      <c r="A42" s="95"/>
      <c r="B42" s="96" t="s">
        <v>134</v>
      </c>
      <c r="C42" s="195" t="s">
        <v>138</v>
      </c>
      <c r="D42" s="195"/>
      <c r="E42" s="195"/>
      <c r="F42" s="97"/>
      <c r="G42" s="97"/>
      <c r="H42" s="97"/>
      <c r="I42" s="97"/>
      <c r="J42" s="98">
        <v>485.96</v>
      </c>
      <c r="K42" s="97"/>
      <c r="L42" s="98">
        <v>117.6</v>
      </c>
      <c r="M42" s="97"/>
      <c r="N42" s="99"/>
      <c r="V42" s="88"/>
      <c r="W42" s="94"/>
      <c r="X42" s="62" t="s">
        <v>138</v>
      </c>
    </row>
    <row r="43" spans="1:26" s="59" customFormat="1" ht="12" x14ac:dyDescent="0.2">
      <c r="A43" s="95"/>
      <c r="B43" s="96" t="s">
        <v>139</v>
      </c>
      <c r="C43" s="195" t="s">
        <v>53</v>
      </c>
      <c r="D43" s="195"/>
      <c r="E43" s="195"/>
      <c r="F43" s="97"/>
      <c r="G43" s="97"/>
      <c r="H43" s="97"/>
      <c r="I43" s="97"/>
      <c r="J43" s="98">
        <v>1769.36</v>
      </c>
      <c r="K43" s="97"/>
      <c r="L43" s="98">
        <v>428.19</v>
      </c>
      <c r="M43" s="97"/>
      <c r="N43" s="99"/>
      <c r="V43" s="88"/>
      <c r="W43" s="94"/>
      <c r="X43" s="62" t="s">
        <v>53</v>
      </c>
    </row>
    <row r="44" spans="1:26" s="59" customFormat="1" ht="12" x14ac:dyDescent="0.2">
      <c r="A44" s="95"/>
      <c r="B44" s="96" t="s">
        <v>140</v>
      </c>
      <c r="C44" s="195" t="s">
        <v>141</v>
      </c>
      <c r="D44" s="195"/>
      <c r="E44" s="195"/>
      <c r="F44" s="97"/>
      <c r="G44" s="97"/>
      <c r="H44" s="97"/>
      <c r="I44" s="97"/>
      <c r="J44" s="98">
        <v>256.70999999999998</v>
      </c>
      <c r="K44" s="97"/>
      <c r="L44" s="98">
        <v>62.12</v>
      </c>
      <c r="M44" s="97"/>
      <c r="N44" s="99"/>
      <c r="V44" s="88"/>
      <c r="W44" s="94"/>
      <c r="X44" s="62" t="s">
        <v>141</v>
      </c>
    </row>
    <row r="45" spans="1:26" s="59" customFormat="1" ht="12" x14ac:dyDescent="0.2">
      <c r="A45" s="95"/>
      <c r="B45" s="96" t="s">
        <v>166</v>
      </c>
      <c r="C45" s="195" t="s">
        <v>184</v>
      </c>
      <c r="D45" s="195"/>
      <c r="E45" s="195"/>
      <c r="F45" s="97"/>
      <c r="G45" s="97"/>
      <c r="H45" s="97"/>
      <c r="I45" s="97"/>
      <c r="J45" s="98">
        <v>404.59</v>
      </c>
      <c r="K45" s="97"/>
      <c r="L45" s="98">
        <v>97.91</v>
      </c>
      <c r="M45" s="97"/>
      <c r="N45" s="99"/>
      <c r="V45" s="88"/>
      <c r="W45" s="94"/>
      <c r="X45" s="62" t="s">
        <v>184</v>
      </c>
    </row>
    <row r="46" spans="1:26" s="59" customFormat="1" ht="12" x14ac:dyDescent="0.2">
      <c r="A46" s="95"/>
      <c r="B46" s="96"/>
      <c r="C46" s="195" t="s">
        <v>142</v>
      </c>
      <c r="D46" s="195"/>
      <c r="E46" s="195"/>
      <c r="F46" s="97" t="s">
        <v>143</v>
      </c>
      <c r="G46" s="97" t="s">
        <v>563</v>
      </c>
      <c r="H46" s="97"/>
      <c r="I46" s="97" t="s">
        <v>562</v>
      </c>
      <c r="J46" s="98"/>
      <c r="K46" s="97"/>
      <c r="L46" s="98"/>
      <c r="M46" s="97"/>
      <c r="N46" s="99"/>
      <c r="V46" s="88"/>
      <c r="W46" s="94"/>
      <c r="Y46" s="62" t="s">
        <v>142</v>
      </c>
    </row>
    <row r="47" spans="1:26" s="59" customFormat="1" ht="12" x14ac:dyDescent="0.2">
      <c r="A47" s="95"/>
      <c r="B47" s="96"/>
      <c r="C47" s="195" t="s">
        <v>145</v>
      </c>
      <c r="D47" s="195"/>
      <c r="E47" s="195"/>
      <c r="F47" s="97" t="s">
        <v>143</v>
      </c>
      <c r="G47" s="97" t="s">
        <v>561</v>
      </c>
      <c r="H47" s="97"/>
      <c r="I47" s="97" t="s">
        <v>560</v>
      </c>
      <c r="J47" s="98"/>
      <c r="K47" s="97"/>
      <c r="L47" s="98"/>
      <c r="M47" s="97"/>
      <c r="N47" s="99"/>
      <c r="V47" s="88"/>
      <c r="W47" s="94"/>
      <c r="Y47" s="62" t="s">
        <v>145</v>
      </c>
    </row>
    <row r="48" spans="1:26" s="59" customFormat="1" ht="12" x14ac:dyDescent="0.2">
      <c r="A48" s="95"/>
      <c r="B48" s="96"/>
      <c r="C48" s="202" t="s">
        <v>147</v>
      </c>
      <c r="D48" s="202"/>
      <c r="E48" s="202"/>
      <c r="F48" s="100"/>
      <c r="G48" s="100"/>
      <c r="H48" s="100"/>
      <c r="I48" s="100"/>
      <c r="J48" s="101">
        <v>2659.91</v>
      </c>
      <c r="K48" s="100"/>
      <c r="L48" s="101">
        <v>643.70000000000005</v>
      </c>
      <c r="M48" s="100"/>
      <c r="N48" s="102"/>
      <c r="V48" s="88"/>
      <c r="W48" s="94"/>
      <c r="Z48" s="62" t="s">
        <v>147</v>
      </c>
    </row>
    <row r="49" spans="1:27" s="59" customFormat="1" ht="12" x14ac:dyDescent="0.2">
      <c r="A49" s="95"/>
      <c r="B49" s="96"/>
      <c r="C49" s="195" t="s">
        <v>148</v>
      </c>
      <c r="D49" s="195"/>
      <c r="E49" s="195"/>
      <c r="F49" s="97"/>
      <c r="G49" s="97"/>
      <c r="H49" s="97"/>
      <c r="I49" s="97"/>
      <c r="J49" s="98"/>
      <c r="K49" s="97"/>
      <c r="L49" s="98">
        <v>179.72</v>
      </c>
      <c r="M49" s="97"/>
      <c r="N49" s="99"/>
      <c r="V49" s="88"/>
      <c r="W49" s="94"/>
      <c r="Y49" s="62" t="s">
        <v>148</v>
      </c>
    </row>
    <row r="50" spans="1:27" s="59" customFormat="1" ht="33.75" x14ac:dyDescent="0.2">
      <c r="A50" s="95"/>
      <c r="B50" s="96" t="s">
        <v>149</v>
      </c>
      <c r="C50" s="195" t="s">
        <v>150</v>
      </c>
      <c r="D50" s="195"/>
      <c r="E50" s="195"/>
      <c r="F50" s="97" t="s">
        <v>151</v>
      </c>
      <c r="G50" s="97" t="s">
        <v>152</v>
      </c>
      <c r="H50" s="97"/>
      <c r="I50" s="97" t="s">
        <v>152</v>
      </c>
      <c r="J50" s="98"/>
      <c r="K50" s="97"/>
      <c r="L50" s="98">
        <v>185.11</v>
      </c>
      <c r="M50" s="97"/>
      <c r="N50" s="99"/>
      <c r="V50" s="88"/>
      <c r="W50" s="94"/>
      <c r="Y50" s="62" t="s">
        <v>150</v>
      </c>
    </row>
    <row r="51" spans="1:27" s="59" customFormat="1" ht="33.75" x14ac:dyDescent="0.2">
      <c r="A51" s="95"/>
      <c r="B51" s="96" t="s">
        <v>153</v>
      </c>
      <c r="C51" s="195" t="s">
        <v>154</v>
      </c>
      <c r="D51" s="195"/>
      <c r="E51" s="195"/>
      <c r="F51" s="97" t="s">
        <v>151</v>
      </c>
      <c r="G51" s="97" t="s">
        <v>155</v>
      </c>
      <c r="H51" s="97"/>
      <c r="I51" s="97" t="s">
        <v>155</v>
      </c>
      <c r="J51" s="98"/>
      <c r="K51" s="97"/>
      <c r="L51" s="98">
        <v>107.83</v>
      </c>
      <c r="M51" s="97"/>
      <c r="N51" s="99"/>
      <c r="V51" s="88"/>
      <c r="W51" s="94"/>
      <c r="Y51" s="62" t="s">
        <v>154</v>
      </c>
    </row>
    <row r="52" spans="1:27" s="59" customFormat="1" ht="12" x14ac:dyDescent="0.2">
      <c r="A52" s="103"/>
      <c r="B52" s="104"/>
      <c r="C52" s="197" t="s">
        <v>156</v>
      </c>
      <c r="D52" s="197"/>
      <c r="E52" s="197"/>
      <c r="F52" s="91"/>
      <c r="G52" s="91"/>
      <c r="H52" s="91"/>
      <c r="I52" s="91"/>
      <c r="J52" s="92"/>
      <c r="K52" s="91"/>
      <c r="L52" s="92">
        <v>936.64</v>
      </c>
      <c r="M52" s="100"/>
      <c r="N52" s="93"/>
      <c r="V52" s="88"/>
      <c r="W52" s="94"/>
      <c r="AA52" s="94" t="s">
        <v>156</v>
      </c>
    </row>
    <row r="53" spans="1:27" s="59" customFormat="1" ht="12" x14ac:dyDescent="0.2">
      <c r="A53" s="89" t="s">
        <v>139</v>
      </c>
      <c r="B53" s="90" t="s">
        <v>559</v>
      </c>
      <c r="C53" s="197" t="s">
        <v>558</v>
      </c>
      <c r="D53" s="197"/>
      <c r="E53" s="197"/>
      <c r="F53" s="91" t="s">
        <v>252</v>
      </c>
      <c r="G53" s="91"/>
      <c r="H53" s="91"/>
      <c r="I53" s="91" t="s">
        <v>134</v>
      </c>
      <c r="J53" s="92"/>
      <c r="K53" s="91"/>
      <c r="L53" s="92"/>
      <c r="M53" s="91"/>
      <c r="N53" s="93"/>
      <c r="V53" s="88"/>
      <c r="W53" s="94" t="s">
        <v>558</v>
      </c>
      <c r="AA53" s="94"/>
    </row>
    <row r="54" spans="1:27" s="59" customFormat="1" ht="12" x14ac:dyDescent="0.2">
      <c r="A54" s="95"/>
      <c r="B54" s="96" t="s">
        <v>134</v>
      </c>
      <c r="C54" s="195" t="s">
        <v>138</v>
      </c>
      <c r="D54" s="195"/>
      <c r="E54" s="195"/>
      <c r="F54" s="97"/>
      <c r="G54" s="97"/>
      <c r="H54" s="97"/>
      <c r="I54" s="97"/>
      <c r="J54" s="98">
        <v>3.21</v>
      </c>
      <c r="K54" s="97"/>
      <c r="L54" s="98">
        <v>3.21</v>
      </c>
      <c r="M54" s="97"/>
      <c r="N54" s="99"/>
      <c r="V54" s="88"/>
      <c r="W54" s="94"/>
      <c r="X54" s="62" t="s">
        <v>138</v>
      </c>
      <c r="AA54" s="94"/>
    </row>
    <row r="55" spans="1:27" s="59" customFormat="1" ht="12" x14ac:dyDescent="0.2">
      <c r="A55" s="95"/>
      <c r="B55" s="96" t="s">
        <v>139</v>
      </c>
      <c r="C55" s="195" t="s">
        <v>53</v>
      </c>
      <c r="D55" s="195"/>
      <c r="E55" s="195"/>
      <c r="F55" s="97"/>
      <c r="G55" s="97"/>
      <c r="H55" s="97"/>
      <c r="I55" s="97"/>
      <c r="J55" s="98">
        <v>17.309999999999999</v>
      </c>
      <c r="K55" s="97"/>
      <c r="L55" s="98">
        <v>17.309999999999999</v>
      </c>
      <c r="M55" s="97"/>
      <c r="N55" s="99"/>
      <c r="V55" s="88"/>
      <c r="W55" s="94"/>
      <c r="X55" s="62" t="s">
        <v>53</v>
      </c>
      <c r="AA55" s="94"/>
    </row>
    <row r="56" spans="1:27" s="59" customFormat="1" ht="12" x14ac:dyDescent="0.2">
      <c r="A56" s="95"/>
      <c r="B56" s="96" t="s">
        <v>140</v>
      </c>
      <c r="C56" s="195" t="s">
        <v>141</v>
      </c>
      <c r="D56" s="195"/>
      <c r="E56" s="195"/>
      <c r="F56" s="97"/>
      <c r="G56" s="97"/>
      <c r="H56" s="97"/>
      <c r="I56" s="97"/>
      <c r="J56" s="98">
        <v>2.0299999999999998</v>
      </c>
      <c r="K56" s="97"/>
      <c r="L56" s="98">
        <v>2.0299999999999998</v>
      </c>
      <c r="M56" s="97"/>
      <c r="N56" s="99"/>
      <c r="V56" s="88"/>
      <c r="W56" s="94"/>
      <c r="X56" s="62" t="s">
        <v>141</v>
      </c>
      <c r="AA56" s="94"/>
    </row>
    <row r="57" spans="1:27" s="59" customFormat="1" ht="12" x14ac:dyDescent="0.2">
      <c r="A57" s="95"/>
      <c r="B57" s="96" t="s">
        <v>166</v>
      </c>
      <c r="C57" s="195" t="s">
        <v>184</v>
      </c>
      <c r="D57" s="195"/>
      <c r="E57" s="195"/>
      <c r="F57" s="97"/>
      <c r="G57" s="97"/>
      <c r="H57" s="97"/>
      <c r="I57" s="97"/>
      <c r="J57" s="98">
        <v>0.06</v>
      </c>
      <c r="K57" s="97"/>
      <c r="L57" s="98">
        <v>0.06</v>
      </c>
      <c r="M57" s="97"/>
      <c r="N57" s="99"/>
      <c r="V57" s="88"/>
      <c r="W57" s="94"/>
      <c r="X57" s="62" t="s">
        <v>184</v>
      </c>
      <c r="AA57" s="94"/>
    </row>
    <row r="58" spans="1:27" s="59" customFormat="1" ht="12" x14ac:dyDescent="0.2">
      <c r="A58" s="95"/>
      <c r="B58" s="96"/>
      <c r="C58" s="195" t="s">
        <v>142</v>
      </c>
      <c r="D58" s="195"/>
      <c r="E58" s="195"/>
      <c r="F58" s="97" t="s">
        <v>143</v>
      </c>
      <c r="G58" s="97" t="s">
        <v>557</v>
      </c>
      <c r="H58" s="97"/>
      <c r="I58" s="97" t="s">
        <v>557</v>
      </c>
      <c r="J58" s="98"/>
      <c r="K58" s="97"/>
      <c r="L58" s="98"/>
      <c r="M58" s="97"/>
      <c r="N58" s="99"/>
      <c r="V58" s="88"/>
      <c r="W58" s="94"/>
      <c r="Y58" s="62" t="s">
        <v>142</v>
      </c>
      <c r="AA58" s="94"/>
    </row>
    <row r="59" spans="1:27" s="59" customFormat="1" ht="12" x14ac:dyDescent="0.2">
      <c r="A59" s="95"/>
      <c r="B59" s="96"/>
      <c r="C59" s="195" t="s">
        <v>145</v>
      </c>
      <c r="D59" s="195"/>
      <c r="E59" s="195"/>
      <c r="F59" s="97" t="s">
        <v>143</v>
      </c>
      <c r="G59" s="97" t="s">
        <v>556</v>
      </c>
      <c r="H59" s="97"/>
      <c r="I59" s="97" t="s">
        <v>556</v>
      </c>
      <c r="J59" s="98"/>
      <c r="K59" s="97"/>
      <c r="L59" s="98"/>
      <c r="M59" s="97"/>
      <c r="N59" s="99"/>
      <c r="V59" s="88"/>
      <c r="W59" s="94"/>
      <c r="Y59" s="62" t="s">
        <v>145</v>
      </c>
      <c r="AA59" s="94"/>
    </row>
    <row r="60" spans="1:27" s="59" customFormat="1" ht="12" x14ac:dyDescent="0.2">
      <c r="A60" s="95"/>
      <c r="B60" s="96"/>
      <c r="C60" s="202" t="s">
        <v>147</v>
      </c>
      <c r="D60" s="202"/>
      <c r="E60" s="202"/>
      <c r="F60" s="100"/>
      <c r="G60" s="100"/>
      <c r="H60" s="100"/>
      <c r="I60" s="100"/>
      <c r="J60" s="101">
        <v>20.58</v>
      </c>
      <c r="K60" s="100"/>
      <c r="L60" s="101">
        <v>20.58</v>
      </c>
      <c r="M60" s="100"/>
      <c r="N60" s="102"/>
      <c r="V60" s="88"/>
      <c r="W60" s="94"/>
      <c r="Z60" s="62" t="s">
        <v>147</v>
      </c>
      <c r="AA60" s="94"/>
    </row>
    <row r="61" spans="1:27" s="59" customFormat="1" ht="12" x14ac:dyDescent="0.2">
      <c r="A61" s="95"/>
      <c r="B61" s="96"/>
      <c r="C61" s="195" t="s">
        <v>148</v>
      </c>
      <c r="D61" s="195"/>
      <c r="E61" s="195"/>
      <c r="F61" s="97"/>
      <c r="G61" s="97"/>
      <c r="H61" s="97"/>
      <c r="I61" s="97"/>
      <c r="J61" s="98"/>
      <c r="K61" s="97"/>
      <c r="L61" s="98">
        <v>5.24</v>
      </c>
      <c r="M61" s="97"/>
      <c r="N61" s="99"/>
      <c r="V61" s="88"/>
      <c r="W61" s="94"/>
      <c r="Y61" s="62" t="s">
        <v>148</v>
      </c>
      <c r="AA61" s="94"/>
    </row>
    <row r="62" spans="1:27" s="59" customFormat="1" ht="33.75" x14ac:dyDescent="0.2">
      <c r="A62" s="95"/>
      <c r="B62" s="96" t="s">
        <v>197</v>
      </c>
      <c r="C62" s="195" t="s">
        <v>198</v>
      </c>
      <c r="D62" s="195"/>
      <c r="E62" s="195"/>
      <c r="F62" s="97" t="s">
        <v>151</v>
      </c>
      <c r="G62" s="97" t="s">
        <v>199</v>
      </c>
      <c r="H62" s="97"/>
      <c r="I62" s="97" t="s">
        <v>199</v>
      </c>
      <c r="J62" s="98"/>
      <c r="K62" s="97"/>
      <c r="L62" s="98">
        <v>5.08</v>
      </c>
      <c r="M62" s="97"/>
      <c r="N62" s="99"/>
      <c r="V62" s="88"/>
      <c r="W62" s="94"/>
      <c r="Y62" s="62" t="s">
        <v>198</v>
      </c>
      <c r="AA62" s="94"/>
    </row>
    <row r="63" spans="1:27" s="59" customFormat="1" ht="33.75" x14ac:dyDescent="0.2">
      <c r="A63" s="95"/>
      <c r="B63" s="96" t="s">
        <v>200</v>
      </c>
      <c r="C63" s="195" t="s">
        <v>201</v>
      </c>
      <c r="D63" s="195"/>
      <c r="E63" s="195"/>
      <c r="F63" s="97" t="s">
        <v>151</v>
      </c>
      <c r="G63" s="97" t="s">
        <v>202</v>
      </c>
      <c r="H63" s="97"/>
      <c r="I63" s="97" t="s">
        <v>202</v>
      </c>
      <c r="J63" s="98"/>
      <c r="K63" s="97"/>
      <c r="L63" s="98">
        <v>2.67</v>
      </c>
      <c r="M63" s="97"/>
      <c r="N63" s="99"/>
      <c r="V63" s="88"/>
      <c r="W63" s="94"/>
      <c r="Y63" s="62" t="s">
        <v>201</v>
      </c>
      <c r="AA63" s="94"/>
    </row>
    <row r="64" spans="1:27" s="59" customFormat="1" ht="12" x14ac:dyDescent="0.2">
      <c r="A64" s="103"/>
      <c r="B64" s="104"/>
      <c r="C64" s="197" t="s">
        <v>156</v>
      </c>
      <c r="D64" s="197"/>
      <c r="E64" s="197"/>
      <c r="F64" s="91"/>
      <c r="G64" s="91"/>
      <c r="H64" s="91"/>
      <c r="I64" s="91"/>
      <c r="J64" s="92"/>
      <c r="K64" s="91"/>
      <c r="L64" s="92">
        <v>28.33</v>
      </c>
      <c r="M64" s="100"/>
      <c r="N64" s="93"/>
      <c r="V64" s="88"/>
      <c r="W64" s="94"/>
      <c r="AA64" s="94" t="s">
        <v>156</v>
      </c>
    </row>
    <row r="65" spans="1:28" s="59" customFormat="1" ht="33.75" x14ac:dyDescent="0.2">
      <c r="A65" s="89" t="s">
        <v>140</v>
      </c>
      <c r="B65" s="90" t="s">
        <v>555</v>
      </c>
      <c r="C65" s="197" t="s">
        <v>554</v>
      </c>
      <c r="D65" s="197"/>
      <c r="E65" s="197"/>
      <c r="F65" s="91" t="s">
        <v>252</v>
      </c>
      <c r="G65" s="91"/>
      <c r="H65" s="91"/>
      <c r="I65" s="91" t="s">
        <v>140</v>
      </c>
      <c r="J65" s="92"/>
      <c r="K65" s="91"/>
      <c r="L65" s="92"/>
      <c r="M65" s="91"/>
      <c r="N65" s="93"/>
      <c r="V65" s="88"/>
      <c r="W65" s="94" t="s">
        <v>554</v>
      </c>
      <c r="AA65" s="94"/>
    </row>
    <row r="66" spans="1:28" s="59" customFormat="1" ht="22.5" x14ac:dyDescent="0.2">
      <c r="A66" s="125"/>
      <c r="B66" s="96"/>
      <c r="C66" s="195" t="s">
        <v>547</v>
      </c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201"/>
      <c r="V66" s="88"/>
      <c r="W66" s="94"/>
      <c r="AA66" s="94"/>
      <c r="AB66" s="62" t="s">
        <v>547</v>
      </c>
    </row>
    <row r="67" spans="1:28" s="59" customFormat="1" ht="12" x14ac:dyDescent="0.2">
      <c r="A67" s="95"/>
      <c r="B67" s="96" t="s">
        <v>134</v>
      </c>
      <c r="C67" s="195" t="s">
        <v>138</v>
      </c>
      <c r="D67" s="195"/>
      <c r="E67" s="195"/>
      <c r="F67" s="97"/>
      <c r="G67" s="97"/>
      <c r="H67" s="97"/>
      <c r="I67" s="97"/>
      <c r="J67" s="98">
        <v>27.11</v>
      </c>
      <c r="K67" s="97" t="s">
        <v>544</v>
      </c>
      <c r="L67" s="98">
        <v>101.66</v>
      </c>
      <c r="M67" s="97"/>
      <c r="N67" s="99"/>
      <c r="V67" s="88"/>
      <c r="W67" s="94"/>
      <c r="X67" s="62" t="s">
        <v>138</v>
      </c>
      <c r="AA67" s="94"/>
    </row>
    <row r="68" spans="1:28" s="59" customFormat="1" ht="12" x14ac:dyDescent="0.2">
      <c r="A68" s="95"/>
      <c r="B68" s="96" t="s">
        <v>139</v>
      </c>
      <c r="C68" s="195" t="s">
        <v>53</v>
      </c>
      <c r="D68" s="195"/>
      <c r="E68" s="195"/>
      <c r="F68" s="97"/>
      <c r="G68" s="97"/>
      <c r="H68" s="97"/>
      <c r="I68" s="97"/>
      <c r="J68" s="98">
        <v>106.69</v>
      </c>
      <c r="K68" s="97" t="s">
        <v>544</v>
      </c>
      <c r="L68" s="98">
        <v>400.09</v>
      </c>
      <c r="M68" s="97"/>
      <c r="N68" s="99"/>
      <c r="V68" s="88"/>
      <c r="W68" s="94"/>
      <c r="X68" s="62" t="s">
        <v>53</v>
      </c>
      <c r="AA68" s="94"/>
    </row>
    <row r="69" spans="1:28" s="59" customFormat="1" ht="12" x14ac:dyDescent="0.2">
      <c r="A69" s="95"/>
      <c r="B69" s="96" t="s">
        <v>140</v>
      </c>
      <c r="C69" s="195" t="s">
        <v>141</v>
      </c>
      <c r="D69" s="195"/>
      <c r="E69" s="195"/>
      <c r="F69" s="97"/>
      <c r="G69" s="97"/>
      <c r="H69" s="97"/>
      <c r="I69" s="97"/>
      <c r="J69" s="98">
        <v>10.09</v>
      </c>
      <c r="K69" s="97" t="s">
        <v>544</v>
      </c>
      <c r="L69" s="98">
        <v>37.840000000000003</v>
      </c>
      <c r="M69" s="97"/>
      <c r="N69" s="99"/>
      <c r="V69" s="88"/>
      <c r="W69" s="94"/>
      <c r="X69" s="62" t="s">
        <v>141</v>
      </c>
      <c r="AA69" s="94"/>
    </row>
    <row r="70" spans="1:28" s="59" customFormat="1" ht="12" x14ac:dyDescent="0.2">
      <c r="A70" s="95"/>
      <c r="B70" s="96" t="s">
        <v>166</v>
      </c>
      <c r="C70" s="195" t="s">
        <v>184</v>
      </c>
      <c r="D70" s="195"/>
      <c r="E70" s="195"/>
      <c r="F70" s="97"/>
      <c r="G70" s="97"/>
      <c r="H70" s="97"/>
      <c r="I70" s="97"/>
      <c r="J70" s="98">
        <v>45.54</v>
      </c>
      <c r="K70" s="97"/>
      <c r="L70" s="98">
        <v>136.62</v>
      </c>
      <c r="M70" s="97"/>
      <c r="N70" s="99"/>
      <c r="V70" s="88"/>
      <c r="W70" s="94"/>
      <c r="X70" s="62" t="s">
        <v>184</v>
      </c>
      <c r="AA70" s="94"/>
    </row>
    <row r="71" spans="1:28" s="59" customFormat="1" ht="12" x14ac:dyDescent="0.2">
      <c r="A71" s="95"/>
      <c r="B71" s="96"/>
      <c r="C71" s="195" t="s">
        <v>142</v>
      </c>
      <c r="D71" s="195"/>
      <c r="E71" s="195"/>
      <c r="F71" s="97" t="s">
        <v>143</v>
      </c>
      <c r="G71" s="97" t="s">
        <v>553</v>
      </c>
      <c r="H71" s="97" t="s">
        <v>544</v>
      </c>
      <c r="I71" s="97" t="s">
        <v>552</v>
      </c>
      <c r="J71" s="98"/>
      <c r="K71" s="97"/>
      <c r="L71" s="98"/>
      <c r="M71" s="97"/>
      <c r="N71" s="99"/>
      <c r="V71" s="88"/>
      <c r="W71" s="94"/>
      <c r="Y71" s="62" t="s">
        <v>142</v>
      </c>
      <c r="AA71" s="94"/>
    </row>
    <row r="72" spans="1:28" s="59" customFormat="1" ht="12" x14ac:dyDescent="0.2">
      <c r="A72" s="95"/>
      <c r="B72" s="96"/>
      <c r="C72" s="195" t="s">
        <v>145</v>
      </c>
      <c r="D72" s="195"/>
      <c r="E72" s="195"/>
      <c r="F72" s="97" t="s">
        <v>143</v>
      </c>
      <c r="G72" s="97" t="s">
        <v>551</v>
      </c>
      <c r="H72" s="97" t="s">
        <v>544</v>
      </c>
      <c r="I72" s="97" t="s">
        <v>550</v>
      </c>
      <c r="J72" s="98"/>
      <c r="K72" s="97"/>
      <c r="L72" s="98"/>
      <c r="M72" s="97"/>
      <c r="N72" s="99"/>
      <c r="V72" s="88"/>
      <c r="W72" s="94"/>
      <c r="Y72" s="62" t="s">
        <v>145</v>
      </c>
      <c r="AA72" s="94"/>
    </row>
    <row r="73" spans="1:28" s="59" customFormat="1" ht="12" x14ac:dyDescent="0.2">
      <c r="A73" s="95"/>
      <c r="B73" s="96"/>
      <c r="C73" s="202" t="s">
        <v>147</v>
      </c>
      <c r="D73" s="202"/>
      <c r="E73" s="202"/>
      <c r="F73" s="100"/>
      <c r="G73" s="100"/>
      <c r="H73" s="100"/>
      <c r="I73" s="100"/>
      <c r="J73" s="101">
        <v>179.34</v>
      </c>
      <c r="K73" s="100"/>
      <c r="L73" s="101">
        <v>638.37</v>
      </c>
      <c r="M73" s="100"/>
      <c r="N73" s="102"/>
      <c r="V73" s="88"/>
      <c r="W73" s="94"/>
      <c r="Z73" s="62" t="s">
        <v>147</v>
      </c>
      <c r="AA73" s="94"/>
    </row>
    <row r="74" spans="1:28" s="59" customFormat="1" ht="12" x14ac:dyDescent="0.2">
      <c r="A74" s="95"/>
      <c r="B74" s="96"/>
      <c r="C74" s="195" t="s">
        <v>148</v>
      </c>
      <c r="D74" s="195"/>
      <c r="E74" s="195"/>
      <c r="F74" s="97"/>
      <c r="G74" s="97"/>
      <c r="H74" s="97"/>
      <c r="I74" s="97"/>
      <c r="J74" s="98"/>
      <c r="K74" s="97"/>
      <c r="L74" s="98">
        <v>139.5</v>
      </c>
      <c r="M74" s="97"/>
      <c r="N74" s="99"/>
      <c r="V74" s="88"/>
      <c r="W74" s="94"/>
      <c r="Y74" s="62" t="s">
        <v>148</v>
      </c>
      <c r="AA74" s="94"/>
    </row>
    <row r="75" spans="1:28" s="59" customFormat="1" ht="33.75" x14ac:dyDescent="0.2">
      <c r="A75" s="95"/>
      <c r="B75" s="96" t="s">
        <v>149</v>
      </c>
      <c r="C75" s="195" t="s">
        <v>150</v>
      </c>
      <c r="D75" s="195"/>
      <c r="E75" s="195"/>
      <c r="F75" s="97" t="s">
        <v>151</v>
      </c>
      <c r="G75" s="97" t="s">
        <v>152</v>
      </c>
      <c r="H75" s="97"/>
      <c r="I75" s="97" t="s">
        <v>152</v>
      </c>
      <c r="J75" s="98"/>
      <c r="K75" s="97"/>
      <c r="L75" s="98">
        <v>143.69</v>
      </c>
      <c r="M75" s="97"/>
      <c r="N75" s="99"/>
      <c r="V75" s="88"/>
      <c r="W75" s="94"/>
      <c r="Y75" s="62" t="s">
        <v>150</v>
      </c>
      <c r="AA75" s="94"/>
    </row>
    <row r="76" spans="1:28" s="59" customFormat="1" ht="33.75" x14ac:dyDescent="0.2">
      <c r="A76" s="95"/>
      <c r="B76" s="96" t="s">
        <v>153</v>
      </c>
      <c r="C76" s="195" t="s">
        <v>154</v>
      </c>
      <c r="D76" s="195"/>
      <c r="E76" s="195"/>
      <c r="F76" s="97" t="s">
        <v>151</v>
      </c>
      <c r="G76" s="97" t="s">
        <v>155</v>
      </c>
      <c r="H76" s="97"/>
      <c r="I76" s="97" t="s">
        <v>155</v>
      </c>
      <c r="J76" s="98"/>
      <c r="K76" s="97"/>
      <c r="L76" s="98">
        <v>83.7</v>
      </c>
      <c r="M76" s="97"/>
      <c r="N76" s="99"/>
      <c r="V76" s="88"/>
      <c r="W76" s="94"/>
      <c r="Y76" s="62" t="s">
        <v>154</v>
      </c>
      <c r="AA76" s="94"/>
    </row>
    <row r="77" spans="1:28" s="59" customFormat="1" ht="12" x14ac:dyDescent="0.2">
      <c r="A77" s="103"/>
      <c r="B77" s="104"/>
      <c r="C77" s="197" t="s">
        <v>156</v>
      </c>
      <c r="D77" s="197"/>
      <c r="E77" s="197"/>
      <c r="F77" s="91"/>
      <c r="G77" s="91"/>
      <c r="H77" s="91"/>
      <c r="I77" s="91"/>
      <c r="J77" s="92"/>
      <c r="K77" s="91"/>
      <c r="L77" s="92">
        <v>865.76</v>
      </c>
      <c r="M77" s="100"/>
      <c r="N77" s="93"/>
      <c r="V77" s="88"/>
      <c r="W77" s="94"/>
      <c r="AA77" s="94" t="s">
        <v>156</v>
      </c>
    </row>
    <row r="78" spans="1:28" s="59" customFormat="1" ht="45" x14ac:dyDescent="0.2">
      <c r="A78" s="89" t="s">
        <v>166</v>
      </c>
      <c r="B78" s="90" t="s">
        <v>549</v>
      </c>
      <c r="C78" s="197" t="s">
        <v>548</v>
      </c>
      <c r="D78" s="197"/>
      <c r="E78" s="197"/>
      <c r="F78" s="91" t="s">
        <v>252</v>
      </c>
      <c r="G78" s="91"/>
      <c r="H78" s="91"/>
      <c r="I78" s="91" t="s">
        <v>140</v>
      </c>
      <c r="J78" s="92"/>
      <c r="K78" s="91"/>
      <c r="L78" s="92"/>
      <c r="M78" s="91"/>
      <c r="N78" s="93"/>
      <c r="V78" s="88"/>
      <c r="W78" s="94" t="s">
        <v>548</v>
      </c>
      <c r="AA78" s="94"/>
    </row>
    <row r="79" spans="1:28" s="59" customFormat="1" ht="22.5" x14ac:dyDescent="0.2">
      <c r="A79" s="125"/>
      <c r="B79" s="96"/>
      <c r="C79" s="195" t="s">
        <v>547</v>
      </c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201"/>
      <c r="V79" s="88"/>
      <c r="W79" s="94"/>
      <c r="AA79" s="94"/>
      <c r="AB79" s="62" t="s">
        <v>547</v>
      </c>
    </row>
    <row r="80" spans="1:28" s="59" customFormat="1" ht="12" x14ac:dyDescent="0.2">
      <c r="A80" s="95"/>
      <c r="B80" s="96" t="s">
        <v>134</v>
      </c>
      <c r="C80" s="195" t="s">
        <v>138</v>
      </c>
      <c r="D80" s="195"/>
      <c r="E80" s="195"/>
      <c r="F80" s="97"/>
      <c r="G80" s="97"/>
      <c r="H80" s="97"/>
      <c r="I80" s="97"/>
      <c r="J80" s="98">
        <v>79.739999999999995</v>
      </c>
      <c r="K80" s="97" t="s">
        <v>544</v>
      </c>
      <c r="L80" s="98">
        <v>299.02999999999997</v>
      </c>
      <c r="M80" s="97"/>
      <c r="N80" s="99"/>
      <c r="V80" s="88"/>
      <c r="W80" s="94"/>
      <c r="X80" s="62" t="s">
        <v>138</v>
      </c>
      <c r="AA80" s="94"/>
    </row>
    <row r="81" spans="1:27" s="59" customFormat="1" ht="12" x14ac:dyDescent="0.2">
      <c r="A81" s="95"/>
      <c r="B81" s="96" t="s">
        <v>139</v>
      </c>
      <c r="C81" s="195" t="s">
        <v>53</v>
      </c>
      <c r="D81" s="195"/>
      <c r="E81" s="195"/>
      <c r="F81" s="97"/>
      <c r="G81" s="97"/>
      <c r="H81" s="97"/>
      <c r="I81" s="97"/>
      <c r="J81" s="98">
        <v>400.28</v>
      </c>
      <c r="K81" s="97" t="s">
        <v>544</v>
      </c>
      <c r="L81" s="98">
        <v>1501.05</v>
      </c>
      <c r="M81" s="97"/>
      <c r="N81" s="99"/>
      <c r="V81" s="88"/>
      <c r="W81" s="94"/>
      <c r="X81" s="62" t="s">
        <v>53</v>
      </c>
      <c r="AA81" s="94"/>
    </row>
    <row r="82" spans="1:27" s="59" customFormat="1" ht="12" x14ac:dyDescent="0.2">
      <c r="A82" s="95"/>
      <c r="B82" s="96" t="s">
        <v>140</v>
      </c>
      <c r="C82" s="195" t="s">
        <v>141</v>
      </c>
      <c r="D82" s="195"/>
      <c r="E82" s="195"/>
      <c r="F82" s="97"/>
      <c r="G82" s="97"/>
      <c r="H82" s="97"/>
      <c r="I82" s="97"/>
      <c r="J82" s="98">
        <v>37.24</v>
      </c>
      <c r="K82" s="97" t="s">
        <v>544</v>
      </c>
      <c r="L82" s="98">
        <v>139.65</v>
      </c>
      <c r="M82" s="97"/>
      <c r="N82" s="99"/>
      <c r="V82" s="88"/>
      <c r="W82" s="94"/>
      <c r="X82" s="62" t="s">
        <v>141</v>
      </c>
      <c r="AA82" s="94"/>
    </row>
    <row r="83" spans="1:27" s="59" customFormat="1" ht="12" x14ac:dyDescent="0.2">
      <c r="A83" s="95"/>
      <c r="B83" s="96" t="s">
        <v>166</v>
      </c>
      <c r="C83" s="195" t="s">
        <v>184</v>
      </c>
      <c r="D83" s="195"/>
      <c r="E83" s="195"/>
      <c r="F83" s="97"/>
      <c r="G83" s="97"/>
      <c r="H83" s="97"/>
      <c r="I83" s="97"/>
      <c r="J83" s="98">
        <v>45.54</v>
      </c>
      <c r="K83" s="97"/>
      <c r="L83" s="98">
        <v>136.62</v>
      </c>
      <c r="M83" s="97"/>
      <c r="N83" s="99"/>
      <c r="V83" s="88"/>
      <c r="W83" s="94"/>
      <c r="X83" s="62" t="s">
        <v>184</v>
      </c>
      <c r="AA83" s="94"/>
    </row>
    <row r="84" spans="1:27" s="59" customFormat="1" ht="12" x14ac:dyDescent="0.2">
      <c r="A84" s="95"/>
      <c r="B84" s="96"/>
      <c r="C84" s="195" t="s">
        <v>142</v>
      </c>
      <c r="D84" s="195"/>
      <c r="E84" s="195"/>
      <c r="F84" s="97" t="s">
        <v>143</v>
      </c>
      <c r="G84" s="97" t="s">
        <v>219</v>
      </c>
      <c r="H84" s="97" t="s">
        <v>544</v>
      </c>
      <c r="I84" s="97" t="s">
        <v>546</v>
      </c>
      <c r="J84" s="98"/>
      <c r="K84" s="97"/>
      <c r="L84" s="98"/>
      <c r="M84" s="97"/>
      <c r="N84" s="99"/>
      <c r="V84" s="88"/>
      <c r="W84" s="94"/>
      <c r="Y84" s="62" t="s">
        <v>142</v>
      </c>
      <c r="AA84" s="94"/>
    </row>
    <row r="85" spans="1:27" s="59" customFormat="1" ht="12" x14ac:dyDescent="0.2">
      <c r="A85" s="95"/>
      <c r="B85" s="96"/>
      <c r="C85" s="195" t="s">
        <v>145</v>
      </c>
      <c r="D85" s="195"/>
      <c r="E85" s="195"/>
      <c r="F85" s="97" t="s">
        <v>143</v>
      </c>
      <c r="G85" s="97" t="s">
        <v>545</v>
      </c>
      <c r="H85" s="97" t="s">
        <v>544</v>
      </c>
      <c r="I85" s="97" t="s">
        <v>543</v>
      </c>
      <c r="J85" s="98"/>
      <c r="K85" s="97"/>
      <c r="L85" s="98"/>
      <c r="M85" s="97"/>
      <c r="N85" s="99"/>
      <c r="V85" s="88"/>
      <c r="W85" s="94"/>
      <c r="Y85" s="62" t="s">
        <v>145</v>
      </c>
      <c r="AA85" s="94"/>
    </row>
    <row r="86" spans="1:27" s="59" customFormat="1" ht="12" x14ac:dyDescent="0.2">
      <c r="A86" s="95"/>
      <c r="B86" s="96"/>
      <c r="C86" s="202" t="s">
        <v>147</v>
      </c>
      <c r="D86" s="202"/>
      <c r="E86" s="202"/>
      <c r="F86" s="100"/>
      <c r="G86" s="100"/>
      <c r="H86" s="100"/>
      <c r="I86" s="100"/>
      <c r="J86" s="101">
        <v>525.55999999999995</v>
      </c>
      <c r="K86" s="100"/>
      <c r="L86" s="101">
        <v>1936.7</v>
      </c>
      <c r="M86" s="100"/>
      <c r="N86" s="102"/>
      <c r="V86" s="88"/>
      <c r="W86" s="94"/>
      <c r="Z86" s="62" t="s">
        <v>147</v>
      </c>
      <c r="AA86" s="94"/>
    </row>
    <row r="87" spans="1:27" s="59" customFormat="1" ht="12" x14ac:dyDescent="0.2">
      <c r="A87" s="95"/>
      <c r="B87" s="96"/>
      <c r="C87" s="195" t="s">
        <v>148</v>
      </c>
      <c r="D87" s="195"/>
      <c r="E87" s="195"/>
      <c r="F87" s="97"/>
      <c r="G87" s="97"/>
      <c r="H87" s="97"/>
      <c r="I87" s="97"/>
      <c r="J87" s="98"/>
      <c r="K87" s="97"/>
      <c r="L87" s="98">
        <v>438.68</v>
      </c>
      <c r="M87" s="97"/>
      <c r="N87" s="99"/>
      <c r="V87" s="88"/>
      <c r="W87" s="94"/>
      <c r="Y87" s="62" t="s">
        <v>148</v>
      </c>
      <c r="AA87" s="94"/>
    </row>
    <row r="88" spans="1:27" s="59" customFormat="1" ht="33.75" x14ac:dyDescent="0.2">
      <c r="A88" s="95"/>
      <c r="B88" s="96" t="s">
        <v>149</v>
      </c>
      <c r="C88" s="195" t="s">
        <v>150</v>
      </c>
      <c r="D88" s="195"/>
      <c r="E88" s="195"/>
      <c r="F88" s="97" t="s">
        <v>151</v>
      </c>
      <c r="G88" s="97" t="s">
        <v>152</v>
      </c>
      <c r="H88" s="97"/>
      <c r="I88" s="97" t="s">
        <v>152</v>
      </c>
      <c r="J88" s="98"/>
      <c r="K88" s="97"/>
      <c r="L88" s="98">
        <v>451.84</v>
      </c>
      <c r="M88" s="97"/>
      <c r="N88" s="99"/>
      <c r="V88" s="88"/>
      <c r="W88" s="94"/>
      <c r="Y88" s="62" t="s">
        <v>150</v>
      </c>
      <c r="AA88" s="94"/>
    </row>
    <row r="89" spans="1:27" s="59" customFormat="1" ht="33.75" x14ac:dyDescent="0.2">
      <c r="A89" s="95"/>
      <c r="B89" s="96" t="s">
        <v>153</v>
      </c>
      <c r="C89" s="195" t="s">
        <v>154</v>
      </c>
      <c r="D89" s="195"/>
      <c r="E89" s="195"/>
      <c r="F89" s="97" t="s">
        <v>151</v>
      </c>
      <c r="G89" s="97" t="s">
        <v>155</v>
      </c>
      <c r="H89" s="97"/>
      <c r="I89" s="97" t="s">
        <v>155</v>
      </c>
      <c r="J89" s="98"/>
      <c r="K89" s="97"/>
      <c r="L89" s="98">
        <v>263.20999999999998</v>
      </c>
      <c r="M89" s="97"/>
      <c r="N89" s="99"/>
      <c r="V89" s="88"/>
      <c r="W89" s="94"/>
      <c r="Y89" s="62" t="s">
        <v>154</v>
      </c>
      <c r="AA89" s="94"/>
    </row>
    <row r="90" spans="1:27" s="59" customFormat="1" ht="12" x14ac:dyDescent="0.2">
      <c r="A90" s="103"/>
      <c r="B90" s="104"/>
      <c r="C90" s="197" t="s">
        <v>156</v>
      </c>
      <c r="D90" s="197"/>
      <c r="E90" s="197"/>
      <c r="F90" s="91"/>
      <c r="G90" s="91"/>
      <c r="H90" s="91"/>
      <c r="I90" s="91"/>
      <c r="J90" s="92"/>
      <c r="K90" s="91"/>
      <c r="L90" s="92">
        <v>2651.75</v>
      </c>
      <c r="M90" s="100"/>
      <c r="N90" s="93"/>
      <c r="V90" s="88"/>
      <c r="W90" s="94"/>
      <c r="AA90" s="94" t="s">
        <v>156</v>
      </c>
    </row>
    <row r="91" spans="1:27" s="59" customFormat="1" ht="22.5" x14ac:dyDescent="0.2">
      <c r="A91" s="89" t="s">
        <v>179</v>
      </c>
      <c r="B91" s="90" t="s">
        <v>542</v>
      </c>
      <c r="C91" s="197" t="s">
        <v>541</v>
      </c>
      <c r="D91" s="197"/>
      <c r="E91" s="197"/>
      <c r="F91" s="91" t="s">
        <v>252</v>
      </c>
      <c r="G91" s="91"/>
      <c r="H91" s="91"/>
      <c r="I91" s="91" t="s">
        <v>189</v>
      </c>
      <c r="J91" s="92"/>
      <c r="K91" s="91"/>
      <c r="L91" s="92"/>
      <c r="M91" s="91"/>
      <c r="N91" s="93"/>
      <c r="V91" s="88"/>
      <c r="W91" s="94" t="s">
        <v>541</v>
      </c>
      <c r="AA91" s="94"/>
    </row>
    <row r="92" spans="1:27" s="59" customFormat="1" ht="12" x14ac:dyDescent="0.2">
      <c r="A92" s="95"/>
      <c r="B92" s="96" t="s">
        <v>134</v>
      </c>
      <c r="C92" s="195" t="s">
        <v>138</v>
      </c>
      <c r="D92" s="195"/>
      <c r="E92" s="195"/>
      <c r="F92" s="97"/>
      <c r="G92" s="97"/>
      <c r="H92" s="97"/>
      <c r="I92" s="97"/>
      <c r="J92" s="98">
        <v>2.54</v>
      </c>
      <c r="K92" s="97"/>
      <c r="L92" s="98">
        <v>15.24</v>
      </c>
      <c r="M92" s="97"/>
      <c r="N92" s="99"/>
      <c r="V92" s="88"/>
      <c r="W92" s="94"/>
      <c r="X92" s="62" t="s">
        <v>138</v>
      </c>
      <c r="AA92" s="94"/>
    </row>
    <row r="93" spans="1:27" s="59" customFormat="1" ht="12" x14ac:dyDescent="0.2">
      <c r="A93" s="95"/>
      <c r="B93" s="96" t="s">
        <v>139</v>
      </c>
      <c r="C93" s="195" t="s">
        <v>53</v>
      </c>
      <c r="D93" s="195"/>
      <c r="E93" s="195"/>
      <c r="F93" s="97"/>
      <c r="G93" s="97"/>
      <c r="H93" s="97"/>
      <c r="I93" s="97"/>
      <c r="J93" s="98">
        <v>1.31</v>
      </c>
      <c r="K93" s="97"/>
      <c r="L93" s="98">
        <v>7.86</v>
      </c>
      <c r="M93" s="97"/>
      <c r="N93" s="99"/>
      <c r="V93" s="88"/>
      <c r="W93" s="94"/>
      <c r="X93" s="62" t="s">
        <v>53</v>
      </c>
      <c r="AA93" s="94"/>
    </row>
    <row r="94" spans="1:27" s="59" customFormat="1" ht="12" x14ac:dyDescent="0.2">
      <c r="A94" s="95"/>
      <c r="B94" s="96" t="s">
        <v>140</v>
      </c>
      <c r="C94" s="195" t="s">
        <v>141</v>
      </c>
      <c r="D94" s="195"/>
      <c r="E94" s="195"/>
      <c r="F94" s="97"/>
      <c r="G94" s="97"/>
      <c r="H94" s="97"/>
      <c r="I94" s="97"/>
      <c r="J94" s="98">
        <v>0.23</v>
      </c>
      <c r="K94" s="97"/>
      <c r="L94" s="98">
        <v>1.38</v>
      </c>
      <c r="M94" s="97"/>
      <c r="N94" s="99"/>
      <c r="V94" s="88"/>
      <c r="W94" s="94"/>
      <c r="X94" s="62" t="s">
        <v>141</v>
      </c>
      <c r="AA94" s="94"/>
    </row>
    <row r="95" spans="1:27" s="59" customFormat="1" ht="12" x14ac:dyDescent="0.2">
      <c r="A95" s="95"/>
      <c r="B95" s="96" t="s">
        <v>166</v>
      </c>
      <c r="C95" s="195" t="s">
        <v>184</v>
      </c>
      <c r="D95" s="195"/>
      <c r="E95" s="195"/>
      <c r="F95" s="97"/>
      <c r="G95" s="97"/>
      <c r="H95" s="97"/>
      <c r="I95" s="97"/>
      <c r="J95" s="98">
        <v>0.93</v>
      </c>
      <c r="K95" s="97"/>
      <c r="L95" s="98">
        <v>5.58</v>
      </c>
      <c r="M95" s="97"/>
      <c r="N95" s="99"/>
      <c r="V95" s="88"/>
      <c r="W95" s="94"/>
      <c r="X95" s="62" t="s">
        <v>184</v>
      </c>
      <c r="AA95" s="94"/>
    </row>
    <row r="96" spans="1:27" s="59" customFormat="1" ht="12" x14ac:dyDescent="0.2">
      <c r="A96" s="95"/>
      <c r="B96" s="96"/>
      <c r="C96" s="195" t="s">
        <v>142</v>
      </c>
      <c r="D96" s="195"/>
      <c r="E96" s="195"/>
      <c r="F96" s="97" t="s">
        <v>143</v>
      </c>
      <c r="G96" s="97" t="s">
        <v>525</v>
      </c>
      <c r="H96" s="97"/>
      <c r="I96" s="97" t="s">
        <v>185</v>
      </c>
      <c r="J96" s="98"/>
      <c r="K96" s="97"/>
      <c r="L96" s="98"/>
      <c r="M96" s="97"/>
      <c r="N96" s="99"/>
      <c r="V96" s="88"/>
      <c r="W96" s="94"/>
      <c r="Y96" s="62" t="s">
        <v>142</v>
      </c>
      <c r="AA96" s="94"/>
    </row>
    <row r="97" spans="1:27" s="59" customFormat="1" ht="12" x14ac:dyDescent="0.2">
      <c r="A97" s="95"/>
      <c r="B97" s="96"/>
      <c r="C97" s="195" t="s">
        <v>145</v>
      </c>
      <c r="D97" s="195"/>
      <c r="E97" s="195"/>
      <c r="F97" s="97" t="s">
        <v>143</v>
      </c>
      <c r="G97" s="97" t="s">
        <v>540</v>
      </c>
      <c r="H97" s="97"/>
      <c r="I97" s="97" t="s">
        <v>539</v>
      </c>
      <c r="J97" s="98"/>
      <c r="K97" s="97"/>
      <c r="L97" s="98"/>
      <c r="M97" s="97"/>
      <c r="N97" s="99"/>
      <c r="V97" s="88"/>
      <c r="W97" s="94"/>
      <c r="Y97" s="62" t="s">
        <v>145</v>
      </c>
      <c r="AA97" s="94"/>
    </row>
    <row r="98" spans="1:27" s="59" customFormat="1" ht="12" x14ac:dyDescent="0.2">
      <c r="A98" s="95"/>
      <c r="B98" s="96"/>
      <c r="C98" s="202" t="s">
        <v>147</v>
      </c>
      <c r="D98" s="202"/>
      <c r="E98" s="202"/>
      <c r="F98" s="100"/>
      <c r="G98" s="100"/>
      <c r="H98" s="100"/>
      <c r="I98" s="100"/>
      <c r="J98" s="101">
        <v>4.78</v>
      </c>
      <c r="K98" s="100"/>
      <c r="L98" s="101">
        <v>28.68</v>
      </c>
      <c r="M98" s="100"/>
      <c r="N98" s="102"/>
      <c r="V98" s="88"/>
      <c r="W98" s="94"/>
      <c r="Z98" s="62" t="s">
        <v>147</v>
      </c>
      <c r="AA98" s="94"/>
    </row>
    <row r="99" spans="1:27" s="59" customFormat="1" ht="12" x14ac:dyDescent="0.2">
      <c r="A99" s="95"/>
      <c r="B99" s="96"/>
      <c r="C99" s="195" t="s">
        <v>148</v>
      </c>
      <c r="D99" s="195"/>
      <c r="E99" s="195"/>
      <c r="F99" s="97"/>
      <c r="G99" s="97"/>
      <c r="H99" s="97"/>
      <c r="I99" s="97"/>
      <c r="J99" s="98"/>
      <c r="K99" s="97"/>
      <c r="L99" s="98">
        <v>16.62</v>
      </c>
      <c r="M99" s="97"/>
      <c r="N99" s="99"/>
      <c r="V99" s="88"/>
      <c r="W99" s="94"/>
      <c r="Y99" s="62" t="s">
        <v>148</v>
      </c>
      <c r="AA99" s="94"/>
    </row>
    <row r="100" spans="1:27" s="59" customFormat="1" ht="33.75" x14ac:dyDescent="0.2">
      <c r="A100" s="95"/>
      <c r="B100" s="96" t="s">
        <v>149</v>
      </c>
      <c r="C100" s="195" t="s">
        <v>150</v>
      </c>
      <c r="D100" s="195"/>
      <c r="E100" s="195"/>
      <c r="F100" s="97" t="s">
        <v>151</v>
      </c>
      <c r="G100" s="97" t="s">
        <v>152</v>
      </c>
      <c r="H100" s="97"/>
      <c r="I100" s="97" t="s">
        <v>152</v>
      </c>
      <c r="J100" s="98"/>
      <c r="K100" s="97"/>
      <c r="L100" s="98">
        <v>17.12</v>
      </c>
      <c r="M100" s="97"/>
      <c r="N100" s="99"/>
      <c r="V100" s="88"/>
      <c r="W100" s="94"/>
      <c r="Y100" s="62" t="s">
        <v>150</v>
      </c>
      <c r="AA100" s="94"/>
    </row>
    <row r="101" spans="1:27" s="59" customFormat="1" ht="33.75" x14ac:dyDescent="0.2">
      <c r="A101" s="95"/>
      <c r="B101" s="96" t="s">
        <v>153</v>
      </c>
      <c r="C101" s="195" t="s">
        <v>154</v>
      </c>
      <c r="D101" s="195"/>
      <c r="E101" s="195"/>
      <c r="F101" s="97" t="s">
        <v>151</v>
      </c>
      <c r="G101" s="97" t="s">
        <v>155</v>
      </c>
      <c r="H101" s="97"/>
      <c r="I101" s="97" t="s">
        <v>155</v>
      </c>
      <c r="J101" s="98"/>
      <c r="K101" s="97"/>
      <c r="L101" s="98">
        <v>9.9700000000000006</v>
      </c>
      <c r="M101" s="97"/>
      <c r="N101" s="99"/>
      <c r="V101" s="88"/>
      <c r="W101" s="94"/>
      <c r="Y101" s="62" t="s">
        <v>154</v>
      </c>
      <c r="AA101" s="94"/>
    </row>
    <row r="102" spans="1:27" s="59" customFormat="1" ht="12" x14ac:dyDescent="0.2">
      <c r="A102" s="103"/>
      <c r="B102" s="104"/>
      <c r="C102" s="197" t="s">
        <v>156</v>
      </c>
      <c r="D102" s="197"/>
      <c r="E102" s="197"/>
      <c r="F102" s="91"/>
      <c r="G102" s="91"/>
      <c r="H102" s="91"/>
      <c r="I102" s="91"/>
      <c r="J102" s="92"/>
      <c r="K102" s="91"/>
      <c r="L102" s="92">
        <v>55.77</v>
      </c>
      <c r="M102" s="100"/>
      <c r="N102" s="93"/>
      <c r="V102" s="88"/>
      <c r="W102" s="94"/>
      <c r="AA102" s="94" t="s">
        <v>156</v>
      </c>
    </row>
    <row r="103" spans="1:27" s="59" customFormat="1" ht="33.75" x14ac:dyDescent="0.2">
      <c r="A103" s="89" t="s">
        <v>189</v>
      </c>
      <c r="B103" s="90" t="s">
        <v>538</v>
      </c>
      <c r="C103" s="197" t="s">
        <v>537</v>
      </c>
      <c r="D103" s="197"/>
      <c r="E103" s="197"/>
      <c r="F103" s="91" t="s">
        <v>252</v>
      </c>
      <c r="G103" s="91"/>
      <c r="H103" s="91"/>
      <c r="I103" s="91" t="s">
        <v>219</v>
      </c>
      <c r="J103" s="92"/>
      <c r="K103" s="91"/>
      <c r="L103" s="92"/>
      <c r="M103" s="91"/>
      <c r="N103" s="93"/>
      <c r="V103" s="88"/>
      <c r="W103" s="94" t="s">
        <v>537</v>
      </c>
      <c r="AA103" s="94"/>
    </row>
    <row r="104" spans="1:27" s="59" customFormat="1" ht="12" x14ac:dyDescent="0.2">
      <c r="A104" s="95"/>
      <c r="B104" s="96" t="s">
        <v>134</v>
      </c>
      <c r="C104" s="195" t="s">
        <v>138</v>
      </c>
      <c r="D104" s="195"/>
      <c r="E104" s="195"/>
      <c r="F104" s="97"/>
      <c r="G104" s="97"/>
      <c r="H104" s="97"/>
      <c r="I104" s="97"/>
      <c r="J104" s="98">
        <v>3.59</v>
      </c>
      <c r="K104" s="97"/>
      <c r="L104" s="98">
        <v>32.31</v>
      </c>
      <c r="M104" s="97"/>
      <c r="N104" s="99"/>
      <c r="V104" s="88"/>
      <c r="W104" s="94"/>
      <c r="X104" s="62" t="s">
        <v>138</v>
      </c>
      <c r="AA104" s="94"/>
    </row>
    <row r="105" spans="1:27" s="59" customFormat="1" ht="12" x14ac:dyDescent="0.2">
      <c r="A105" s="95"/>
      <c r="B105" s="96" t="s">
        <v>139</v>
      </c>
      <c r="C105" s="195" t="s">
        <v>53</v>
      </c>
      <c r="D105" s="195"/>
      <c r="E105" s="195"/>
      <c r="F105" s="97"/>
      <c r="G105" s="97"/>
      <c r="H105" s="97"/>
      <c r="I105" s="97"/>
      <c r="J105" s="98">
        <v>46.57</v>
      </c>
      <c r="K105" s="97"/>
      <c r="L105" s="98">
        <v>419.13</v>
      </c>
      <c r="M105" s="97"/>
      <c r="N105" s="99"/>
      <c r="V105" s="88"/>
      <c r="W105" s="94"/>
      <c r="X105" s="62" t="s">
        <v>53</v>
      </c>
      <c r="AA105" s="94"/>
    </row>
    <row r="106" spans="1:27" s="59" customFormat="1" ht="12" x14ac:dyDescent="0.2">
      <c r="A106" s="95"/>
      <c r="B106" s="96" t="s">
        <v>140</v>
      </c>
      <c r="C106" s="195" t="s">
        <v>141</v>
      </c>
      <c r="D106" s="195"/>
      <c r="E106" s="195"/>
      <c r="F106" s="97"/>
      <c r="G106" s="97"/>
      <c r="H106" s="97"/>
      <c r="I106" s="97"/>
      <c r="J106" s="98">
        <v>6.48</v>
      </c>
      <c r="K106" s="97"/>
      <c r="L106" s="98">
        <v>58.32</v>
      </c>
      <c r="M106" s="97"/>
      <c r="N106" s="99"/>
      <c r="V106" s="88"/>
      <c r="W106" s="94"/>
      <c r="X106" s="62" t="s">
        <v>141</v>
      </c>
      <c r="AA106" s="94"/>
    </row>
    <row r="107" spans="1:27" s="59" customFormat="1" ht="12" x14ac:dyDescent="0.2">
      <c r="A107" s="95"/>
      <c r="B107" s="96"/>
      <c r="C107" s="195" t="s">
        <v>142</v>
      </c>
      <c r="D107" s="195"/>
      <c r="E107" s="195"/>
      <c r="F107" s="97" t="s">
        <v>143</v>
      </c>
      <c r="G107" s="97" t="s">
        <v>536</v>
      </c>
      <c r="H107" s="97"/>
      <c r="I107" s="97" t="s">
        <v>535</v>
      </c>
      <c r="J107" s="98"/>
      <c r="K107" s="97"/>
      <c r="L107" s="98"/>
      <c r="M107" s="97"/>
      <c r="N107" s="99"/>
      <c r="V107" s="88"/>
      <c r="W107" s="94"/>
      <c r="Y107" s="62" t="s">
        <v>142</v>
      </c>
      <c r="AA107" s="94"/>
    </row>
    <row r="108" spans="1:27" s="59" customFormat="1" ht="12" x14ac:dyDescent="0.2">
      <c r="A108" s="95"/>
      <c r="B108" s="96"/>
      <c r="C108" s="195" t="s">
        <v>145</v>
      </c>
      <c r="D108" s="195"/>
      <c r="E108" s="195"/>
      <c r="F108" s="97" t="s">
        <v>143</v>
      </c>
      <c r="G108" s="97" t="s">
        <v>522</v>
      </c>
      <c r="H108" s="97"/>
      <c r="I108" s="97" t="s">
        <v>534</v>
      </c>
      <c r="J108" s="98"/>
      <c r="K108" s="97"/>
      <c r="L108" s="98"/>
      <c r="M108" s="97"/>
      <c r="N108" s="99"/>
      <c r="V108" s="88"/>
      <c r="W108" s="94"/>
      <c r="Y108" s="62" t="s">
        <v>145</v>
      </c>
      <c r="AA108" s="94"/>
    </row>
    <row r="109" spans="1:27" s="59" customFormat="1" ht="12" x14ac:dyDescent="0.2">
      <c r="A109" s="95"/>
      <c r="B109" s="96"/>
      <c r="C109" s="202" t="s">
        <v>147</v>
      </c>
      <c r="D109" s="202"/>
      <c r="E109" s="202"/>
      <c r="F109" s="100"/>
      <c r="G109" s="100"/>
      <c r="H109" s="100"/>
      <c r="I109" s="100"/>
      <c r="J109" s="101">
        <v>50.16</v>
      </c>
      <c r="K109" s="100"/>
      <c r="L109" s="101">
        <v>451.44</v>
      </c>
      <c r="M109" s="100"/>
      <c r="N109" s="102"/>
      <c r="V109" s="88"/>
      <c r="W109" s="94"/>
      <c r="Z109" s="62" t="s">
        <v>147</v>
      </c>
      <c r="AA109" s="94"/>
    </row>
    <row r="110" spans="1:27" s="59" customFormat="1" ht="12" x14ac:dyDescent="0.2">
      <c r="A110" s="95"/>
      <c r="B110" s="96"/>
      <c r="C110" s="195" t="s">
        <v>148</v>
      </c>
      <c r="D110" s="195"/>
      <c r="E110" s="195"/>
      <c r="F110" s="97"/>
      <c r="G110" s="97"/>
      <c r="H110" s="97"/>
      <c r="I110" s="97"/>
      <c r="J110" s="98"/>
      <c r="K110" s="97"/>
      <c r="L110" s="98">
        <v>90.63</v>
      </c>
      <c r="M110" s="97"/>
      <c r="N110" s="99"/>
      <c r="V110" s="88"/>
      <c r="W110" s="94"/>
      <c r="Y110" s="62" t="s">
        <v>148</v>
      </c>
      <c r="AA110" s="94"/>
    </row>
    <row r="111" spans="1:27" s="59" customFormat="1" ht="33.75" x14ac:dyDescent="0.2">
      <c r="A111" s="95"/>
      <c r="B111" s="96" t="s">
        <v>149</v>
      </c>
      <c r="C111" s="195" t="s">
        <v>150</v>
      </c>
      <c r="D111" s="195"/>
      <c r="E111" s="195"/>
      <c r="F111" s="97" t="s">
        <v>151</v>
      </c>
      <c r="G111" s="97" t="s">
        <v>152</v>
      </c>
      <c r="H111" s="97"/>
      <c r="I111" s="97" t="s">
        <v>152</v>
      </c>
      <c r="J111" s="98"/>
      <c r="K111" s="97"/>
      <c r="L111" s="98">
        <v>93.35</v>
      </c>
      <c r="M111" s="97"/>
      <c r="N111" s="99"/>
      <c r="V111" s="88"/>
      <c r="W111" s="94"/>
      <c r="Y111" s="62" t="s">
        <v>150</v>
      </c>
      <c r="AA111" s="94"/>
    </row>
    <row r="112" spans="1:27" s="59" customFormat="1" ht="33.75" x14ac:dyDescent="0.2">
      <c r="A112" s="95"/>
      <c r="B112" s="96" t="s">
        <v>153</v>
      </c>
      <c r="C112" s="195" t="s">
        <v>154</v>
      </c>
      <c r="D112" s="195"/>
      <c r="E112" s="195"/>
      <c r="F112" s="97" t="s">
        <v>151</v>
      </c>
      <c r="G112" s="97" t="s">
        <v>155</v>
      </c>
      <c r="H112" s="97"/>
      <c r="I112" s="97" t="s">
        <v>155</v>
      </c>
      <c r="J112" s="98"/>
      <c r="K112" s="97"/>
      <c r="L112" s="98">
        <v>54.38</v>
      </c>
      <c r="M112" s="97"/>
      <c r="N112" s="99"/>
      <c r="V112" s="88"/>
      <c r="W112" s="94"/>
      <c r="Y112" s="62" t="s">
        <v>154</v>
      </c>
      <c r="AA112" s="94"/>
    </row>
    <row r="113" spans="1:27" s="59" customFormat="1" ht="12" x14ac:dyDescent="0.2">
      <c r="A113" s="103"/>
      <c r="B113" s="104"/>
      <c r="C113" s="197" t="s">
        <v>156</v>
      </c>
      <c r="D113" s="197"/>
      <c r="E113" s="197"/>
      <c r="F113" s="91"/>
      <c r="G113" s="91"/>
      <c r="H113" s="91"/>
      <c r="I113" s="91"/>
      <c r="J113" s="92"/>
      <c r="K113" s="91"/>
      <c r="L113" s="92">
        <v>599.16999999999996</v>
      </c>
      <c r="M113" s="100"/>
      <c r="N113" s="93"/>
      <c r="V113" s="88"/>
      <c r="W113" s="94"/>
      <c r="AA113" s="94" t="s">
        <v>156</v>
      </c>
    </row>
    <row r="114" spans="1:27" s="59" customFormat="1" ht="45" x14ac:dyDescent="0.2">
      <c r="A114" s="89" t="s">
        <v>203</v>
      </c>
      <c r="B114" s="90" t="s">
        <v>533</v>
      </c>
      <c r="C114" s="197" t="s">
        <v>532</v>
      </c>
      <c r="D114" s="197"/>
      <c r="E114" s="197"/>
      <c r="F114" s="91" t="s">
        <v>252</v>
      </c>
      <c r="G114" s="91"/>
      <c r="H114" s="91"/>
      <c r="I114" s="91" t="s">
        <v>140</v>
      </c>
      <c r="J114" s="92"/>
      <c r="K114" s="91"/>
      <c r="L114" s="92"/>
      <c r="M114" s="91"/>
      <c r="N114" s="93"/>
      <c r="V114" s="88"/>
      <c r="W114" s="94" t="s">
        <v>532</v>
      </c>
      <c r="AA114" s="94"/>
    </row>
    <row r="115" spans="1:27" s="59" customFormat="1" ht="12" x14ac:dyDescent="0.2">
      <c r="A115" s="95"/>
      <c r="B115" s="96" t="s">
        <v>134</v>
      </c>
      <c r="C115" s="195" t="s">
        <v>138</v>
      </c>
      <c r="D115" s="195"/>
      <c r="E115" s="195"/>
      <c r="F115" s="97"/>
      <c r="G115" s="97"/>
      <c r="H115" s="97"/>
      <c r="I115" s="97"/>
      <c r="J115" s="98">
        <v>2.04</v>
      </c>
      <c r="K115" s="97"/>
      <c r="L115" s="98">
        <v>6.12</v>
      </c>
      <c r="M115" s="97"/>
      <c r="N115" s="99"/>
      <c r="V115" s="88"/>
      <c r="W115" s="94"/>
      <c r="X115" s="62" t="s">
        <v>138</v>
      </c>
      <c r="AA115" s="94"/>
    </row>
    <row r="116" spans="1:27" s="59" customFormat="1" ht="12" x14ac:dyDescent="0.2">
      <c r="A116" s="95"/>
      <c r="B116" s="96" t="s">
        <v>139</v>
      </c>
      <c r="C116" s="195" t="s">
        <v>53</v>
      </c>
      <c r="D116" s="195"/>
      <c r="E116" s="195"/>
      <c r="F116" s="97"/>
      <c r="G116" s="97"/>
      <c r="H116" s="97"/>
      <c r="I116" s="97"/>
      <c r="J116" s="98">
        <v>11.01</v>
      </c>
      <c r="K116" s="97"/>
      <c r="L116" s="98">
        <v>33.03</v>
      </c>
      <c r="M116" s="97"/>
      <c r="N116" s="99"/>
      <c r="V116" s="88"/>
      <c r="W116" s="94"/>
      <c r="X116" s="62" t="s">
        <v>53</v>
      </c>
      <c r="AA116" s="94"/>
    </row>
    <row r="117" spans="1:27" s="59" customFormat="1" ht="12" x14ac:dyDescent="0.2">
      <c r="A117" s="95"/>
      <c r="B117" s="96" t="s">
        <v>140</v>
      </c>
      <c r="C117" s="195" t="s">
        <v>141</v>
      </c>
      <c r="D117" s="195"/>
      <c r="E117" s="195"/>
      <c r="F117" s="97"/>
      <c r="G117" s="97"/>
      <c r="H117" s="97"/>
      <c r="I117" s="97"/>
      <c r="J117" s="98">
        <v>1.89</v>
      </c>
      <c r="K117" s="97"/>
      <c r="L117" s="98">
        <v>5.67</v>
      </c>
      <c r="M117" s="97"/>
      <c r="N117" s="99"/>
      <c r="V117" s="88"/>
      <c r="W117" s="94"/>
      <c r="X117" s="62" t="s">
        <v>141</v>
      </c>
      <c r="AA117" s="94"/>
    </row>
    <row r="118" spans="1:27" s="59" customFormat="1" ht="12" x14ac:dyDescent="0.2">
      <c r="A118" s="95"/>
      <c r="B118" s="96"/>
      <c r="C118" s="195" t="s">
        <v>142</v>
      </c>
      <c r="D118" s="195"/>
      <c r="E118" s="195"/>
      <c r="F118" s="97" t="s">
        <v>143</v>
      </c>
      <c r="G118" s="97" t="s">
        <v>531</v>
      </c>
      <c r="H118" s="97"/>
      <c r="I118" s="97" t="s">
        <v>530</v>
      </c>
      <c r="J118" s="98"/>
      <c r="K118" s="97"/>
      <c r="L118" s="98"/>
      <c r="M118" s="97"/>
      <c r="N118" s="99"/>
      <c r="V118" s="88"/>
      <c r="W118" s="94"/>
      <c r="Y118" s="62" t="s">
        <v>142</v>
      </c>
      <c r="AA118" s="94"/>
    </row>
    <row r="119" spans="1:27" s="59" customFormat="1" ht="12" x14ac:dyDescent="0.2">
      <c r="A119" s="95"/>
      <c r="B119" s="96"/>
      <c r="C119" s="195" t="s">
        <v>145</v>
      </c>
      <c r="D119" s="195"/>
      <c r="E119" s="195"/>
      <c r="F119" s="97" t="s">
        <v>143</v>
      </c>
      <c r="G119" s="97" t="s">
        <v>529</v>
      </c>
      <c r="H119" s="97"/>
      <c r="I119" s="97" t="s">
        <v>528</v>
      </c>
      <c r="J119" s="98"/>
      <c r="K119" s="97"/>
      <c r="L119" s="98"/>
      <c r="M119" s="97"/>
      <c r="N119" s="99"/>
      <c r="V119" s="88"/>
      <c r="W119" s="94"/>
      <c r="Y119" s="62" t="s">
        <v>145</v>
      </c>
      <c r="AA119" s="94"/>
    </row>
    <row r="120" spans="1:27" s="59" customFormat="1" ht="12" x14ac:dyDescent="0.2">
      <c r="A120" s="95"/>
      <c r="B120" s="96"/>
      <c r="C120" s="202" t="s">
        <v>147</v>
      </c>
      <c r="D120" s="202"/>
      <c r="E120" s="202"/>
      <c r="F120" s="100"/>
      <c r="G120" s="100"/>
      <c r="H120" s="100"/>
      <c r="I120" s="100"/>
      <c r="J120" s="101">
        <v>13.05</v>
      </c>
      <c r="K120" s="100"/>
      <c r="L120" s="101">
        <v>39.15</v>
      </c>
      <c r="M120" s="100"/>
      <c r="N120" s="102"/>
      <c r="V120" s="88"/>
      <c r="W120" s="94"/>
      <c r="Z120" s="62" t="s">
        <v>147</v>
      </c>
      <c r="AA120" s="94"/>
    </row>
    <row r="121" spans="1:27" s="59" customFormat="1" ht="12" x14ac:dyDescent="0.2">
      <c r="A121" s="95"/>
      <c r="B121" s="96"/>
      <c r="C121" s="195" t="s">
        <v>148</v>
      </c>
      <c r="D121" s="195"/>
      <c r="E121" s="195"/>
      <c r="F121" s="97"/>
      <c r="G121" s="97"/>
      <c r="H121" s="97"/>
      <c r="I121" s="97"/>
      <c r="J121" s="98"/>
      <c r="K121" s="97"/>
      <c r="L121" s="98">
        <v>11.79</v>
      </c>
      <c r="M121" s="97"/>
      <c r="N121" s="99"/>
      <c r="V121" s="88"/>
      <c r="W121" s="94"/>
      <c r="Y121" s="62" t="s">
        <v>148</v>
      </c>
      <c r="AA121" s="94"/>
    </row>
    <row r="122" spans="1:27" s="59" customFormat="1" ht="33.75" x14ac:dyDescent="0.2">
      <c r="A122" s="95"/>
      <c r="B122" s="96" t="s">
        <v>149</v>
      </c>
      <c r="C122" s="195" t="s">
        <v>150</v>
      </c>
      <c r="D122" s="195"/>
      <c r="E122" s="195"/>
      <c r="F122" s="97" t="s">
        <v>151</v>
      </c>
      <c r="G122" s="97" t="s">
        <v>152</v>
      </c>
      <c r="H122" s="97"/>
      <c r="I122" s="97" t="s">
        <v>152</v>
      </c>
      <c r="J122" s="98"/>
      <c r="K122" s="97"/>
      <c r="L122" s="98">
        <v>12.14</v>
      </c>
      <c r="M122" s="97"/>
      <c r="N122" s="99"/>
      <c r="V122" s="88"/>
      <c r="W122" s="94"/>
      <c r="Y122" s="62" t="s">
        <v>150</v>
      </c>
      <c r="AA122" s="94"/>
    </row>
    <row r="123" spans="1:27" s="59" customFormat="1" ht="33.75" x14ac:dyDescent="0.2">
      <c r="A123" s="95"/>
      <c r="B123" s="96" t="s">
        <v>153</v>
      </c>
      <c r="C123" s="195" t="s">
        <v>154</v>
      </c>
      <c r="D123" s="195"/>
      <c r="E123" s="195"/>
      <c r="F123" s="97" t="s">
        <v>151</v>
      </c>
      <c r="G123" s="97" t="s">
        <v>155</v>
      </c>
      <c r="H123" s="97"/>
      <c r="I123" s="97" t="s">
        <v>155</v>
      </c>
      <c r="J123" s="98"/>
      <c r="K123" s="97"/>
      <c r="L123" s="98">
        <v>7.07</v>
      </c>
      <c r="M123" s="97"/>
      <c r="N123" s="99"/>
      <c r="V123" s="88"/>
      <c r="W123" s="94"/>
      <c r="Y123" s="62" t="s">
        <v>154</v>
      </c>
      <c r="AA123" s="94"/>
    </row>
    <row r="124" spans="1:27" s="59" customFormat="1" ht="12" x14ac:dyDescent="0.2">
      <c r="A124" s="103"/>
      <c r="B124" s="104"/>
      <c r="C124" s="197" t="s">
        <v>156</v>
      </c>
      <c r="D124" s="197"/>
      <c r="E124" s="197"/>
      <c r="F124" s="91"/>
      <c r="G124" s="91"/>
      <c r="H124" s="91"/>
      <c r="I124" s="91"/>
      <c r="J124" s="92"/>
      <c r="K124" s="91"/>
      <c r="L124" s="92">
        <v>58.36</v>
      </c>
      <c r="M124" s="100"/>
      <c r="N124" s="93"/>
      <c r="V124" s="88"/>
      <c r="W124" s="94"/>
      <c r="AA124" s="94" t="s">
        <v>156</v>
      </c>
    </row>
    <row r="125" spans="1:27" s="59" customFormat="1" ht="33.75" x14ac:dyDescent="0.2">
      <c r="A125" s="89" t="s">
        <v>210</v>
      </c>
      <c r="B125" s="90" t="s">
        <v>527</v>
      </c>
      <c r="C125" s="197" t="s">
        <v>526</v>
      </c>
      <c r="D125" s="197"/>
      <c r="E125" s="197"/>
      <c r="F125" s="91" t="s">
        <v>252</v>
      </c>
      <c r="G125" s="91"/>
      <c r="H125" s="91"/>
      <c r="I125" s="91" t="s">
        <v>140</v>
      </c>
      <c r="J125" s="92"/>
      <c r="K125" s="91"/>
      <c r="L125" s="92"/>
      <c r="M125" s="91"/>
      <c r="N125" s="93"/>
      <c r="V125" s="88"/>
      <c r="W125" s="94" t="s">
        <v>526</v>
      </c>
      <c r="AA125" s="94"/>
    </row>
    <row r="126" spans="1:27" s="59" customFormat="1" ht="12" x14ac:dyDescent="0.2">
      <c r="A126" s="95"/>
      <c r="B126" s="96" t="s">
        <v>134</v>
      </c>
      <c r="C126" s="195" t="s">
        <v>138</v>
      </c>
      <c r="D126" s="195"/>
      <c r="E126" s="195"/>
      <c r="F126" s="97"/>
      <c r="G126" s="97"/>
      <c r="H126" s="97"/>
      <c r="I126" s="97"/>
      <c r="J126" s="98">
        <v>2.4500000000000002</v>
      </c>
      <c r="K126" s="97"/>
      <c r="L126" s="98">
        <v>7.35</v>
      </c>
      <c r="M126" s="97"/>
      <c r="N126" s="99"/>
      <c r="V126" s="88"/>
      <c r="W126" s="94"/>
      <c r="X126" s="62" t="s">
        <v>138</v>
      </c>
      <c r="AA126" s="94"/>
    </row>
    <row r="127" spans="1:27" s="59" customFormat="1" ht="12" x14ac:dyDescent="0.2">
      <c r="A127" s="95"/>
      <c r="B127" s="96" t="s">
        <v>139</v>
      </c>
      <c r="C127" s="195" t="s">
        <v>53</v>
      </c>
      <c r="D127" s="195"/>
      <c r="E127" s="195"/>
      <c r="F127" s="97"/>
      <c r="G127" s="97"/>
      <c r="H127" s="97"/>
      <c r="I127" s="97"/>
      <c r="J127" s="98">
        <v>12.58</v>
      </c>
      <c r="K127" s="97"/>
      <c r="L127" s="98">
        <v>37.74</v>
      </c>
      <c r="M127" s="97"/>
      <c r="N127" s="99"/>
      <c r="V127" s="88"/>
      <c r="W127" s="94"/>
      <c r="X127" s="62" t="s">
        <v>53</v>
      </c>
      <c r="AA127" s="94"/>
    </row>
    <row r="128" spans="1:27" s="59" customFormat="1" ht="12" x14ac:dyDescent="0.2">
      <c r="A128" s="95"/>
      <c r="B128" s="96" t="s">
        <v>140</v>
      </c>
      <c r="C128" s="195" t="s">
        <v>141</v>
      </c>
      <c r="D128" s="195"/>
      <c r="E128" s="195"/>
      <c r="F128" s="97"/>
      <c r="G128" s="97"/>
      <c r="H128" s="97"/>
      <c r="I128" s="97"/>
      <c r="J128" s="98">
        <v>2.16</v>
      </c>
      <c r="K128" s="97"/>
      <c r="L128" s="98">
        <v>6.48</v>
      </c>
      <c r="M128" s="97"/>
      <c r="N128" s="99"/>
      <c r="V128" s="88"/>
      <c r="W128" s="94"/>
      <c r="X128" s="62" t="s">
        <v>141</v>
      </c>
      <c r="AA128" s="94"/>
    </row>
    <row r="129" spans="1:27" s="59" customFormat="1" ht="12" x14ac:dyDescent="0.2">
      <c r="A129" s="95"/>
      <c r="B129" s="96"/>
      <c r="C129" s="195" t="s">
        <v>142</v>
      </c>
      <c r="D129" s="195"/>
      <c r="E129" s="195"/>
      <c r="F129" s="97" t="s">
        <v>143</v>
      </c>
      <c r="G129" s="97" t="s">
        <v>525</v>
      </c>
      <c r="H129" s="97"/>
      <c r="I129" s="97" t="s">
        <v>524</v>
      </c>
      <c r="J129" s="98"/>
      <c r="K129" s="97"/>
      <c r="L129" s="98"/>
      <c r="M129" s="97"/>
      <c r="N129" s="99"/>
      <c r="V129" s="88"/>
      <c r="W129" s="94"/>
      <c r="Y129" s="62" t="s">
        <v>142</v>
      </c>
      <c r="AA129" s="94"/>
    </row>
    <row r="130" spans="1:27" s="59" customFormat="1" ht="12" x14ac:dyDescent="0.2">
      <c r="A130" s="95"/>
      <c r="B130" s="96"/>
      <c r="C130" s="195" t="s">
        <v>145</v>
      </c>
      <c r="D130" s="195"/>
      <c r="E130" s="195"/>
      <c r="F130" s="97" t="s">
        <v>143</v>
      </c>
      <c r="G130" s="97" t="s">
        <v>523</v>
      </c>
      <c r="H130" s="97"/>
      <c r="I130" s="97" t="s">
        <v>522</v>
      </c>
      <c r="J130" s="98"/>
      <c r="K130" s="97"/>
      <c r="L130" s="98"/>
      <c r="M130" s="97"/>
      <c r="N130" s="99"/>
      <c r="V130" s="88"/>
      <c r="W130" s="94"/>
      <c r="Y130" s="62" t="s">
        <v>145</v>
      </c>
      <c r="AA130" s="94"/>
    </row>
    <row r="131" spans="1:27" s="59" customFormat="1" ht="12" x14ac:dyDescent="0.2">
      <c r="A131" s="95"/>
      <c r="B131" s="96"/>
      <c r="C131" s="202" t="s">
        <v>147</v>
      </c>
      <c r="D131" s="202"/>
      <c r="E131" s="202"/>
      <c r="F131" s="100"/>
      <c r="G131" s="100"/>
      <c r="H131" s="100"/>
      <c r="I131" s="100"/>
      <c r="J131" s="101">
        <v>15.03</v>
      </c>
      <c r="K131" s="100"/>
      <c r="L131" s="101">
        <v>45.09</v>
      </c>
      <c r="M131" s="100"/>
      <c r="N131" s="102"/>
      <c r="V131" s="88"/>
      <c r="W131" s="94"/>
      <c r="Z131" s="62" t="s">
        <v>147</v>
      </c>
      <c r="AA131" s="94"/>
    </row>
    <row r="132" spans="1:27" s="59" customFormat="1" ht="12" x14ac:dyDescent="0.2">
      <c r="A132" s="95"/>
      <c r="B132" s="96"/>
      <c r="C132" s="195" t="s">
        <v>148</v>
      </c>
      <c r="D132" s="195"/>
      <c r="E132" s="195"/>
      <c r="F132" s="97"/>
      <c r="G132" s="97"/>
      <c r="H132" s="97"/>
      <c r="I132" s="97"/>
      <c r="J132" s="98"/>
      <c r="K132" s="97"/>
      <c r="L132" s="98">
        <v>13.83</v>
      </c>
      <c r="M132" s="97"/>
      <c r="N132" s="99"/>
      <c r="V132" s="88"/>
      <c r="W132" s="94"/>
      <c r="Y132" s="62" t="s">
        <v>148</v>
      </c>
      <c r="AA132" s="94"/>
    </row>
    <row r="133" spans="1:27" s="59" customFormat="1" ht="33.75" x14ac:dyDescent="0.2">
      <c r="A133" s="95"/>
      <c r="B133" s="96" t="s">
        <v>149</v>
      </c>
      <c r="C133" s="195" t="s">
        <v>150</v>
      </c>
      <c r="D133" s="195"/>
      <c r="E133" s="195"/>
      <c r="F133" s="97" t="s">
        <v>151</v>
      </c>
      <c r="G133" s="97" t="s">
        <v>152</v>
      </c>
      <c r="H133" s="97"/>
      <c r="I133" s="97" t="s">
        <v>152</v>
      </c>
      <c r="J133" s="98"/>
      <c r="K133" s="97"/>
      <c r="L133" s="98">
        <v>14.24</v>
      </c>
      <c r="M133" s="97"/>
      <c r="N133" s="99"/>
      <c r="V133" s="88"/>
      <c r="W133" s="94"/>
      <c r="Y133" s="62" t="s">
        <v>150</v>
      </c>
      <c r="AA133" s="94"/>
    </row>
    <row r="134" spans="1:27" s="59" customFormat="1" ht="33.75" x14ac:dyDescent="0.2">
      <c r="A134" s="95"/>
      <c r="B134" s="96" t="s">
        <v>153</v>
      </c>
      <c r="C134" s="195" t="s">
        <v>154</v>
      </c>
      <c r="D134" s="195"/>
      <c r="E134" s="195"/>
      <c r="F134" s="97" t="s">
        <v>151</v>
      </c>
      <c r="G134" s="97" t="s">
        <v>155</v>
      </c>
      <c r="H134" s="97"/>
      <c r="I134" s="97" t="s">
        <v>155</v>
      </c>
      <c r="J134" s="98"/>
      <c r="K134" s="97"/>
      <c r="L134" s="98">
        <v>8.3000000000000007</v>
      </c>
      <c r="M134" s="97"/>
      <c r="N134" s="99"/>
      <c r="V134" s="88"/>
      <c r="W134" s="94"/>
      <c r="Y134" s="62" t="s">
        <v>154</v>
      </c>
      <c r="AA134" s="94"/>
    </row>
    <row r="135" spans="1:27" s="59" customFormat="1" ht="12" x14ac:dyDescent="0.2">
      <c r="A135" s="103"/>
      <c r="B135" s="104"/>
      <c r="C135" s="197" t="s">
        <v>156</v>
      </c>
      <c r="D135" s="197"/>
      <c r="E135" s="197"/>
      <c r="F135" s="91"/>
      <c r="G135" s="91"/>
      <c r="H135" s="91"/>
      <c r="I135" s="91"/>
      <c r="J135" s="92"/>
      <c r="K135" s="91"/>
      <c r="L135" s="92">
        <v>67.63</v>
      </c>
      <c r="M135" s="100"/>
      <c r="N135" s="93"/>
      <c r="V135" s="88"/>
      <c r="W135" s="94"/>
      <c r="AA135" s="94" t="s">
        <v>156</v>
      </c>
    </row>
    <row r="136" spans="1:27" s="59" customFormat="1" ht="22.5" x14ac:dyDescent="0.2">
      <c r="A136" s="89" t="s">
        <v>219</v>
      </c>
      <c r="B136" s="90" t="s">
        <v>521</v>
      </c>
      <c r="C136" s="197" t="s">
        <v>520</v>
      </c>
      <c r="D136" s="197"/>
      <c r="E136" s="197"/>
      <c r="F136" s="91" t="s">
        <v>137</v>
      </c>
      <c r="G136" s="91"/>
      <c r="H136" s="91"/>
      <c r="I136" s="91" t="s">
        <v>139</v>
      </c>
      <c r="J136" s="92"/>
      <c r="K136" s="91"/>
      <c r="L136" s="92"/>
      <c r="M136" s="91"/>
      <c r="N136" s="93"/>
      <c r="V136" s="88"/>
      <c r="W136" s="94" t="s">
        <v>520</v>
      </c>
      <c r="AA136" s="94"/>
    </row>
    <row r="137" spans="1:27" s="59" customFormat="1" ht="12" x14ac:dyDescent="0.2">
      <c r="A137" s="95"/>
      <c r="B137" s="96" t="s">
        <v>134</v>
      </c>
      <c r="C137" s="195" t="s">
        <v>138</v>
      </c>
      <c r="D137" s="195"/>
      <c r="E137" s="195"/>
      <c r="F137" s="97"/>
      <c r="G137" s="97"/>
      <c r="H137" s="97"/>
      <c r="I137" s="97"/>
      <c r="J137" s="98">
        <v>74.650000000000006</v>
      </c>
      <c r="K137" s="97"/>
      <c r="L137" s="98">
        <v>149.30000000000001</v>
      </c>
      <c r="M137" s="97"/>
      <c r="N137" s="99"/>
      <c r="V137" s="88"/>
      <c r="W137" s="94"/>
      <c r="X137" s="62" t="s">
        <v>138</v>
      </c>
      <c r="AA137" s="94"/>
    </row>
    <row r="138" spans="1:27" s="59" customFormat="1" ht="12" x14ac:dyDescent="0.2">
      <c r="A138" s="95"/>
      <c r="B138" s="96" t="s">
        <v>139</v>
      </c>
      <c r="C138" s="195" t="s">
        <v>53</v>
      </c>
      <c r="D138" s="195"/>
      <c r="E138" s="195"/>
      <c r="F138" s="97"/>
      <c r="G138" s="97"/>
      <c r="H138" s="97"/>
      <c r="I138" s="97"/>
      <c r="J138" s="98">
        <v>97.33</v>
      </c>
      <c r="K138" s="97"/>
      <c r="L138" s="98">
        <v>194.66</v>
      </c>
      <c r="M138" s="97"/>
      <c r="N138" s="99"/>
      <c r="V138" s="88"/>
      <c r="W138" s="94"/>
      <c r="X138" s="62" t="s">
        <v>53</v>
      </c>
      <c r="AA138" s="94"/>
    </row>
    <row r="139" spans="1:27" s="59" customFormat="1" ht="12" x14ac:dyDescent="0.2">
      <c r="A139" s="95"/>
      <c r="B139" s="96" t="s">
        <v>140</v>
      </c>
      <c r="C139" s="195" t="s">
        <v>141</v>
      </c>
      <c r="D139" s="195"/>
      <c r="E139" s="195"/>
      <c r="F139" s="97"/>
      <c r="G139" s="97"/>
      <c r="H139" s="97"/>
      <c r="I139" s="97"/>
      <c r="J139" s="98">
        <v>13</v>
      </c>
      <c r="K139" s="97"/>
      <c r="L139" s="98">
        <v>26</v>
      </c>
      <c r="M139" s="97"/>
      <c r="N139" s="99"/>
      <c r="V139" s="88"/>
      <c r="W139" s="94"/>
      <c r="X139" s="62" t="s">
        <v>141</v>
      </c>
      <c r="AA139" s="94"/>
    </row>
    <row r="140" spans="1:27" s="59" customFormat="1" ht="12" x14ac:dyDescent="0.2">
      <c r="A140" s="95"/>
      <c r="B140" s="96" t="s">
        <v>166</v>
      </c>
      <c r="C140" s="195" t="s">
        <v>184</v>
      </c>
      <c r="D140" s="195"/>
      <c r="E140" s="195"/>
      <c r="F140" s="97"/>
      <c r="G140" s="97"/>
      <c r="H140" s="97"/>
      <c r="I140" s="97"/>
      <c r="J140" s="98">
        <v>2.16</v>
      </c>
      <c r="K140" s="97"/>
      <c r="L140" s="98">
        <v>4.32</v>
      </c>
      <c r="M140" s="97"/>
      <c r="N140" s="99"/>
      <c r="V140" s="88"/>
      <c r="W140" s="94"/>
      <c r="X140" s="62" t="s">
        <v>184</v>
      </c>
      <c r="AA140" s="94"/>
    </row>
    <row r="141" spans="1:27" s="59" customFormat="1" ht="12" x14ac:dyDescent="0.2">
      <c r="A141" s="95"/>
      <c r="B141" s="96"/>
      <c r="C141" s="195" t="s">
        <v>142</v>
      </c>
      <c r="D141" s="195"/>
      <c r="E141" s="195"/>
      <c r="F141" s="97" t="s">
        <v>143</v>
      </c>
      <c r="G141" s="97" t="s">
        <v>519</v>
      </c>
      <c r="H141" s="97"/>
      <c r="I141" s="97" t="s">
        <v>518</v>
      </c>
      <c r="J141" s="98"/>
      <c r="K141" s="97"/>
      <c r="L141" s="98"/>
      <c r="M141" s="97"/>
      <c r="N141" s="99"/>
      <c r="V141" s="88"/>
      <c r="W141" s="94"/>
      <c r="Y141" s="62" t="s">
        <v>142</v>
      </c>
      <c r="AA141" s="94"/>
    </row>
    <row r="142" spans="1:27" s="59" customFormat="1" ht="12" x14ac:dyDescent="0.2">
      <c r="A142" s="95"/>
      <c r="B142" s="96"/>
      <c r="C142" s="195" t="s">
        <v>145</v>
      </c>
      <c r="D142" s="195"/>
      <c r="E142" s="195"/>
      <c r="F142" s="97" t="s">
        <v>143</v>
      </c>
      <c r="G142" s="97" t="s">
        <v>253</v>
      </c>
      <c r="H142" s="97"/>
      <c r="I142" s="97" t="s">
        <v>517</v>
      </c>
      <c r="J142" s="98"/>
      <c r="K142" s="97"/>
      <c r="L142" s="98"/>
      <c r="M142" s="97"/>
      <c r="N142" s="99"/>
      <c r="V142" s="88"/>
      <c r="W142" s="94"/>
      <c r="Y142" s="62" t="s">
        <v>145</v>
      </c>
      <c r="AA142" s="94"/>
    </row>
    <row r="143" spans="1:27" s="59" customFormat="1" ht="12" x14ac:dyDescent="0.2">
      <c r="A143" s="95"/>
      <c r="B143" s="96"/>
      <c r="C143" s="202" t="s">
        <v>147</v>
      </c>
      <c r="D143" s="202"/>
      <c r="E143" s="202"/>
      <c r="F143" s="100"/>
      <c r="G143" s="100"/>
      <c r="H143" s="100"/>
      <c r="I143" s="100"/>
      <c r="J143" s="101">
        <v>174.14</v>
      </c>
      <c r="K143" s="100"/>
      <c r="L143" s="101">
        <v>348.28</v>
      </c>
      <c r="M143" s="100"/>
      <c r="N143" s="102"/>
      <c r="V143" s="88"/>
      <c r="W143" s="94"/>
      <c r="Z143" s="62" t="s">
        <v>147</v>
      </c>
      <c r="AA143" s="94"/>
    </row>
    <row r="144" spans="1:27" s="59" customFormat="1" ht="12" x14ac:dyDescent="0.2">
      <c r="A144" s="95"/>
      <c r="B144" s="96"/>
      <c r="C144" s="195" t="s">
        <v>148</v>
      </c>
      <c r="D144" s="195"/>
      <c r="E144" s="195"/>
      <c r="F144" s="97"/>
      <c r="G144" s="97"/>
      <c r="H144" s="97"/>
      <c r="I144" s="97"/>
      <c r="J144" s="98"/>
      <c r="K144" s="97"/>
      <c r="L144" s="98">
        <v>175.3</v>
      </c>
      <c r="M144" s="97"/>
      <c r="N144" s="99"/>
      <c r="V144" s="88"/>
      <c r="W144" s="94"/>
      <c r="Y144" s="62" t="s">
        <v>148</v>
      </c>
      <c r="AA144" s="94"/>
    </row>
    <row r="145" spans="1:29" s="59" customFormat="1" ht="33.75" x14ac:dyDescent="0.2">
      <c r="A145" s="95"/>
      <c r="B145" s="96" t="s">
        <v>149</v>
      </c>
      <c r="C145" s="195" t="s">
        <v>150</v>
      </c>
      <c r="D145" s="195"/>
      <c r="E145" s="195"/>
      <c r="F145" s="97" t="s">
        <v>151</v>
      </c>
      <c r="G145" s="97" t="s">
        <v>152</v>
      </c>
      <c r="H145" s="97"/>
      <c r="I145" s="97" t="s">
        <v>152</v>
      </c>
      <c r="J145" s="98"/>
      <c r="K145" s="97"/>
      <c r="L145" s="98">
        <v>180.56</v>
      </c>
      <c r="M145" s="97"/>
      <c r="N145" s="99"/>
      <c r="V145" s="88"/>
      <c r="W145" s="94"/>
      <c r="Y145" s="62" t="s">
        <v>150</v>
      </c>
      <c r="AA145" s="94"/>
    </row>
    <row r="146" spans="1:29" s="59" customFormat="1" ht="33.75" x14ac:dyDescent="0.2">
      <c r="A146" s="95"/>
      <c r="B146" s="96" t="s">
        <v>153</v>
      </c>
      <c r="C146" s="195" t="s">
        <v>154</v>
      </c>
      <c r="D146" s="195"/>
      <c r="E146" s="195"/>
      <c r="F146" s="97" t="s">
        <v>151</v>
      </c>
      <c r="G146" s="97" t="s">
        <v>155</v>
      </c>
      <c r="H146" s="97"/>
      <c r="I146" s="97" t="s">
        <v>155</v>
      </c>
      <c r="J146" s="98"/>
      <c r="K146" s="97"/>
      <c r="L146" s="98">
        <v>105.18</v>
      </c>
      <c r="M146" s="97"/>
      <c r="N146" s="99"/>
      <c r="V146" s="88"/>
      <c r="W146" s="94"/>
      <c r="Y146" s="62" t="s">
        <v>154</v>
      </c>
      <c r="AA146" s="94"/>
    </row>
    <row r="147" spans="1:29" s="59" customFormat="1" ht="12" x14ac:dyDescent="0.2">
      <c r="A147" s="103"/>
      <c r="B147" s="104"/>
      <c r="C147" s="197" t="s">
        <v>156</v>
      </c>
      <c r="D147" s="197"/>
      <c r="E147" s="197"/>
      <c r="F147" s="91"/>
      <c r="G147" s="91"/>
      <c r="H147" s="91"/>
      <c r="I147" s="91"/>
      <c r="J147" s="92"/>
      <c r="K147" s="91"/>
      <c r="L147" s="92">
        <v>634.02</v>
      </c>
      <c r="M147" s="100"/>
      <c r="N147" s="93"/>
      <c r="V147" s="88"/>
      <c r="W147" s="94"/>
      <c r="AA147" s="94" t="s">
        <v>156</v>
      </c>
    </row>
    <row r="148" spans="1:29" s="59" customFormat="1" ht="22.5" x14ac:dyDescent="0.2">
      <c r="A148" s="89" t="s">
        <v>224</v>
      </c>
      <c r="B148" s="90" t="s">
        <v>516</v>
      </c>
      <c r="C148" s="197" t="s">
        <v>514</v>
      </c>
      <c r="D148" s="197"/>
      <c r="E148" s="197"/>
      <c r="F148" s="91" t="s">
        <v>379</v>
      </c>
      <c r="G148" s="91"/>
      <c r="H148" s="91"/>
      <c r="I148" s="91" t="s">
        <v>515</v>
      </c>
      <c r="J148" s="92">
        <v>9.0399999999999991</v>
      </c>
      <c r="K148" s="91"/>
      <c r="L148" s="92">
        <v>26.76</v>
      </c>
      <c r="M148" s="91"/>
      <c r="N148" s="93"/>
      <c r="V148" s="88"/>
      <c r="W148" s="94" t="s">
        <v>514</v>
      </c>
      <c r="AA148" s="94"/>
    </row>
    <row r="149" spans="1:29" s="59" customFormat="1" ht="12" x14ac:dyDescent="0.2">
      <c r="A149" s="103"/>
      <c r="B149" s="104"/>
      <c r="C149" s="67" t="s">
        <v>161</v>
      </c>
      <c r="D149" s="105"/>
      <c r="E149" s="105"/>
      <c r="F149" s="106"/>
      <c r="G149" s="106"/>
      <c r="H149" s="106"/>
      <c r="I149" s="106"/>
      <c r="J149" s="107"/>
      <c r="K149" s="106"/>
      <c r="L149" s="107"/>
      <c r="M149" s="108"/>
      <c r="N149" s="109"/>
      <c r="V149" s="88"/>
      <c r="W149" s="94"/>
      <c r="AA149" s="94"/>
    </row>
    <row r="150" spans="1:29" s="59" customFormat="1" ht="12" x14ac:dyDescent="0.2">
      <c r="A150" s="110"/>
      <c r="B150" s="111"/>
      <c r="C150" s="195" t="s">
        <v>513</v>
      </c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201"/>
      <c r="V150" s="88"/>
      <c r="W150" s="94"/>
      <c r="AA150" s="94"/>
      <c r="AC150" s="62" t="s">
        <v>513</v>
      </c>
    </row>
    <row r="151" spans="1:29" s="59" customFormat="1" ht="33.75" x14ac:dyDescent="0.2">
      <c r="A151" s="89" t="s">
        <v>249</v>
      </c>
      <c r="B151" s="90" t="s">
        <v>512</v>
      </c>
      <c r="C151" s="197" t="s">
        <v>511</v>
      </c>
      <c r="D151" s="197"/>
      <c r="E151" s="197"/>
      <c r="F151" s="91" t="s">
        <v>252</v>
      </c>
      <c r="G151" s="91"/>
      <c r="H151" s="91"/>
      <c r="I151" s="91" t="s">
        <v>139</v>
      </c>
      <c r="J151" s="92"/>
      <c r="K151" s="91"/>
      <c r="L151" s="92"/>
      <c r="M151" s="91"/>
      <c r="N151" s="93"/>
      <c r="V151" s="88"/>
      <c r="W151" s="94" t="s">
        <v>511</v>
      </c>
      <c r="AA151" s="94"/>
    </row>
    <row r="152" spans="1:29" s="59" customFormat="1" ht="12" x14ac:dyDescent="0.2">
      <c r="A152" s="95"/>
      <c r="B152" s="96" t="s">
        <v>134</v>
      </c>
      <c r="C152" s="195" t="s">
        <v>138</v>
      </c>
      <c r="D152" s="195"/>
      <c r="E152" s="195"/>
      <c r="F152" s="97"/>
      <c r="G152" s="97"/>
      <c r="H152" s="97"/>
      <c r="I152" s="97"/>
      <c r="J152" s="98">
        <v>39.630000000000003</v>
      </c>
      <c r="K152" s="97"/>
      <c r="L152" s="98">
        <v>79.260000000000005</v>
      </c>
      <c r="M152" s="97"/>
      <c r="N152" s="99"/>
      <c r="V152" s="88"/>
      <c r="W152" s="94"/>
      <c r="X152" s="62" t="s">
        <v>138</v>
      </c>
      <c r="AA152" s="94"/>
    </row>
    <row r="153" spans="1:29" s="59" customFormat="1" ht="12" x14ac:dyDescent="0.2">
      <c r="A153" s="95"/>
      <c r="B153" s="96" t="s">
        <v>139</v>
      </c>
      <c r="C153" s="195" t="s">
        <v>53</v>
      </c>
      <c r="D153" s="195"/>
      <c r="E153" s="195"/>
      <c r="F153" s="97"/>
      <c r="G153" s="97"/>
      <c r="H153" s="97"/>
      <c r="I153" s="97"/>
      <c r="J153" s="98">
        <v>53.08</v>
      </c>
      <c r="K153" s="97"/>
      <c r="L153" s="98">
        <v>106.16</v>
      </c>
      <c r="M153" s="97"/>
      <c r="N153" s="99"/>
      <c r="V153" s="88"/>
      <c r="W153" s="94"/>
      <c r="X153" s="62" t="s">
        <v>53</v>
      </c>
      <c r="AA153" s="94"/>
    </row>
    <row r="154" spans="1:29" s="59" customFormat="1" ht="12" x14ac:dyDescent="0.2">
      <c r="A154" s="95"/>
      <c r="B154" s="96" t="s">
        <v>140</v>
      </c>
      <c r="C154" s="195" t="s">
        <v>141</v>
      </c>
      <c r="D154" s="195"/>
      <c r="E154" s="195"/>
      <c r="F154" s="97"/>
      <c r="G154" s="97"/>
      <c r="H154" s="97"/>
      <c r="I154" s="97"/>
      <c r="J154" s="98">
        <v>16.190000000000001</v>
      </c>
      <c r="K154" s="97"/>
      <c r="L154" s="98">
        <v>32.380000000000003</v>
      </c>
      <c r="M154" s="97"/>
      <c r="N154" s="99"/>
      <c r="V154" s="88"/>
      <c r="W154" s="94"/>
      <c r="X154" s="62" t="s">
        <v>141</v>
      </c>
      <c r="AA154" s="94"/>
    </row>
    <row r="155" spans="1:29" s="59" customFormat="1" ht="12" x14ac:dyDescent="0.2">
      <c r="A155" s="95"/>
      <c r="B155" s="96" t="s">
        <v>166</v>
      </c>
      <c r="C155" s="195" t="s">
        <v>184</v>
      </c>
      <c r="D155" s="195"/>
      <c r="E155" s="195"/>
      <c r="F155" s="97"/>
      <c r="G155" s="97"/>
      <c r="H155" s="97"/>
      <c r="I155" s="97"/>
      <c r="J155" s="98">
        <v>2.19</v>
      </c>
      <c r="K155" s="97"/>
      <c r="L155" s="98">
        <v>4.38</v>
      </c>
      <c r="M155" s="97"/>
      <c r="N155" s="99"/>
      <c r="V155" s="88"/>
      <c r="W155" s="94"/>
      <c r="X155" s="62" t="s">
        <v>184</v>
      </c>
      <c r="AA155" s="94"/>
    </row>
    <row r="156" spans="1:29" s="59" customFormat="1" ht="12" x14ac:dyDescent="0.2">
      <c r="A156" s="95"/>
      <c r="B156" s="96"/>
      <c r="C156" s="195" t="s">
        <v>142</v>
      </c>
      <c r="D156" s="195"/>
      <c r="E156" s="195"/>
      <c r="F156" s="97" t="s">
        <v>143</v>
      </c>
      <c r="G156" s="97" t="s">
        <v>510</v>
      </c>
      <c r="H156" s="97"/>
      <c r="I156" s="97" t="s">
        <v>509</v>
      </c>
      <c r="J156" s="98"/>
      <c r="K156" s="97"/>
      <c r="L156" s="98"/>
      <c r="M156" s="97"/>
      <c r="N156" s="99"/>
      <c r="V156" s="88"/>
      <c r="W156" s="94"/>
      <c r="Y156" s="62" t="s">
        <v>142</v>
      </c>
      <c r="AA156" s="94"/>
    </row>
    <row r="157" spans="1:29" s="59" customFormat="1" ht="12" x14ac:dyDescent="0.2">
      <c r="A157" s="95"/>
      <c r="B157" s="96"/>
      <c r="C157" s="195" t="s">
        <v>145</v>
      </c>
      <c r="D157" s="195"/>
      <c r="E157" s="195"/>
      <c r="F157" s="97" t="s">
        <v>143</v>
      </c>
      <c r="G157" s="97" t="s">
        <v>508</v>
      </c>
      <c r="H157" s="97"/>
      <c r="I157" s="97" t="s">
        <v>507</v>
      </c>
      <c r="J157" s="98"/>
      <c r="K157" s="97"/>
      <c r="L157" s="98"/>
      <c r="M157" s="97"/>
      <c r="N157" s="99"/>
      <c r="V157" s="88"/>
      <c r="W157" s="94"/>
      <c r="Y157" s="62" t="s">
        <v>145</v>
      </c>
      <c r="AA157" s="94"/>
    </row>
    <row r="158" spans="1:29" s="59" customFormat="1" ht="12" x14ac:dyDescent="0.2">
      <c r="A158" s="95"/>
      <c r="B158" s="96"/>
      <c r="C158" s="202" t="s">
        <v>147</v>
      </c>
      <c r="D158" s="202"/>
      <c r="E158" s="202"/>
      <c r="F158" s="100"/>
      <c r="G158" s="100"/>
      <c r="H158" s="100"/>
      <c r="I158" s="100"/>
      <c r="J158" s="101">
        <v>94.9</v>
      </c>
      <c r="K158" s="100"/>
      <c r="L158" s="101">
        <v>189.8</v>
      </c>
      <c r="M158" s="100"/>
      <c r="N158" s="102"/>
      <c r="V158" s="88"/>
      <c r="W158" s="94"/>
      <c r="Z158" s="62" t="s">
        <v>147</v>
      </c>
      <c r="AA158" s="94"/>
    </row>
    <row r="159" spans="1:29" s="59" customFormat="1" ht="12" x14ac:dyDescent="0.2">
      <c r="A159" s="95"/>
      <c r="B159" s="96"/>
      <c r="C159" s="195" t="s">
        <v>148</v>
      </c>
      <c r="D159" s="195"/>
      <c r="E159" s="195"/>
      <c r="F159" s="97"/>
      <c r="G159" s="97"/>
      <c r="H159" s="97"/>
      <c r="I159" s="97"/>
      <c r="J159" s="98"/>
      <c r="K159" s="97"/>
      <c r="L159" s="98">
        <v>111.64</v>
      </c>
      <c r="M159" s="97"/>
      <c r="N159" s="99"/>
      <c r="V159" s="88"/>
      <c r="W159" s="94"/>
      <c r="Y159" s="62" t="s">
        <v>148</v>
      </c>
      <c r="AA159" s="94"/>
    </row>
    <row r="160" spans="1:29" s="59" customFormat="1" ht="33.75" x14ac:dyDescent="0.2">
      <c r="A160" s="95"/>
      <c r="B160" s="96" t="s">
        <v>197</v>
      </c>
      <c r="C160" s="195" t="s">
        <v>198</v>
      </c>
      <c r="D160" s="195"/>
      <c r="E160" s="195"/>
      <c r="F160" s="97" t="s">
        <v>151</v>
      </c>
      <c r="G160" s="97" t="s">
        <v>199</v>
      </c>
      <c r="H160" s="97"/>
      <c r="I160" s="97" t="s">
        <v>199</v>
      </c>
      <c r="J160" s="98"/>
      <c r="K160" s="97"/>
      <c r="L160" s="98">
        <v>108.29</v>
      </c>
      <c r="M160" s="97"/>
      <c r="N160" s="99"/>
      <c r="V160" s="88"/>
      <c r="W160" s="94"/>
      <c r="Y160" s="62" t="s">
        <v>198</v>
      </c>
      <c r="AA160" s="94"/>
    </row>
    <row r="161" spans="1:27" s="59" customFormat="1" ht="33.75" x14ac:dyDescent="0.2">
      <c r="A161" s="95"/>
      <c r="B161" s="96" t="s">
        <v>200</v>
      </c>
      <c r="C161" s="195" t="s">
        <v>201</v>
      </c>
      <c r="D161" s="195"/>
      <c r="E161" s="195"/>
      <c r="F161" s="97" t="s">
        <v>151</v>
      </c>
      <c r="G161" s="97" t="s">
        <v>202</v>
      </c>
      <c r="H161" s="97"/>
      <c r="I161" s="97" t="s">
        <v>202</v>
      </c>
      <c r="J161" s="98"/>
      <c r="K161" s="97"/>
      <c r="L161" s="98">
        <v>56.94</v>
      </c>
      <c r="M161" s="97"/>
      <c r="N161" s="99"/>
      <c r="V161" s="88"/>
      <c r="W161" s="94"/>
      <c r="Y161" s="62" t="s">
        <v>201</v>
      </c>
      <c r="AA161" s="94"/>
    </row>
    <row r="162" spans="1:27" s="59" customFormat="1" ht="12" x14ac:dyDescent="0.2">
      <c r="A162" s="103"/>
      <c r="B162" s="104"/>
      <c r="C162" s="197" t="s">
        <v>156</v>
      </c>
      <c r="D162" s="197"/>
      <c r="E162" s="197"/>
      <c r="F162" s="91"/>
      <c r="G162" s="91"/>
      <c r="H162" s="91"/>
      <c r="I162" s="91"/>
      <c r="J162" s="92"/>
      <c r="K162" s="91"/>
      <c r="L162" s="92">
        <v>355.03</v>
      </c>
      <c r="M162" s="100"/>
      <c r="N162" s="93"/>
      <c r="V162" s="88"/>
      <c r="W162" s="94"/>
      <c r="AA162" s="94" t="s">
        <v>156</v>
      </c>
    </row>
    <row r="163" spans="1:27" s="59" customFormat="1" ht="22.5" x14ac:dyDescent="0.2">
      <c r="A163" s="89" t="s">
        <v>257</v>
      </c>
      <c r="B163" s="90" t="s">
        <v>180</v>
      </c>
      <c r="C163" s="197" t="s">
        <v>181</v>
      </c>
      <c r="D163" s="197"/>
      <c r="E163" s="197"/>
      <c r="F163" s="91" t="s">
        <v>182</v>
      </c>
      <c r="G163" s="91"/>
      <c r="H163" s="91"/>
      <c r="I163" s="91" t="s">
        <v>506</v>
      </c>
      <c r="J163" s="92"/>
      <c r="K163" s="91"/>
      <c r="L163" s="92"/>
      <c r="M163" s="91"/>
      <c r="N163" s="93"/>
      <c r="V163" s="88"/>
      <c r="W163" s="94" t="s">
        <v>181</v>
      </c>
      <c r="AA163" s="94"/>
    </row>
    <row r="164" spans="1:27" s="59" customFormat="1" ht="12" x14ac:dyDescent="0.2">
      <c r="A164" s="95"/>
      <c r="B164" s="96" t="s">
        <v>134</v>
      </c>
      <c r="C164" s="195" t="s">
        <v>138</v>
      </c>
      <c r="D164" s="195"/>
      <c r="E164" s="195"/>
      <c r="F164" s="97"/>
      <c r="G164" s="97"/>
      <c r="H164" s="97"/>
      <c r="I164" s="97"/>
      <c r="J164" s="98">
        <v>15.23</v>
      </c>
      <c r="K164" s="97"/>
      <c r="L164" s="98">
        <v>14.47</v>
      </c>
      <c r="M164" s="97"/>
      <c r="N164" s="99"/>
      <c r="V164" s="88"/>
      <c r="W164" s="94"/>
      <c r="X164" s="62" t="s">
        <v>138</v>
      </c>
      <c r="AA164" s="94"/>
    </row>
    <row r="165" spans="1:27" s="59" customFormat="1" ht="12" x14ac:dyDescent="0.2">
      <c r="A165" s="95"/>
      <c r="B165" s="96" t="s">
        <v>139</v>
      </c>
      <c r="C165" s="195" t="s">
        <v>53</v>
      </c>
      <c r="D165" s="195"/>
      <c r="E165" s="195"/>
      <c r="F165" s="97"/>
      <c r="G165" s="97"/>
      <c r="H165" s="97"/>
      <c r="I165" s="97"/>
      <c r="J165" s="98">
        <v>1.36</v>
      </c>
      <c r="K165" s="97"/>
      <c r="L165" s="98">
        <v>1.29</v>
      </c>
      <c r="M165" s="97"/>
      <c r="N165" s="99"/>
      <c r="V165" s="88"/>
      <c r="W165" s="94"/>
      <c r="X165" s="62" t="s">
        <v>53</v>
      </c>
      <c r="AA165" s="94"/>
    </row>
    <row r="166" spans="1:27" s="59" customFormat="1" ht="12" x14ac:dyDescent="0.2">
      <c r="A166" s="95"/>
      <c r="B166" s="96" t="s">
        <v>140</v>
      </c>
      <c r="C166" s="195" t="s">
        <v>141</v>
      </c>
      <c r="D166" s="195"/>
      <c r="E166" s="195"/>
      <c r="F166" s="97"/>
      <c r="G166" s="97"/>
      <c r="H166" s="97"/>
      <c r="I166" s="97"/>
      <c r="J166" s="98">
        <v>0.12</v>
      </c>
      <c r="K166" s="97"/>
      <c r="L166" s="98">
        <v>0.11</v>
      </c>
      <c r="M166" s="97"/>
      <c r="N166" s="99"/>
      <c r="V166" s="88"/>
      <c r="W166" s="94"/>
      <c r="X166" s="62" t="s">
        <v>141</v>
      </c>
      <c r="AA166" s="94"/>
    </row>
    <row r="167" spans="1:27" s="59" customFormat="1" ht="12" x14ac:dyDescent="0.2">
      <c r="A167" s="95"/>
      <c r="B167" s="96" t="s">
        <v>166</v>
      </c>
      <c r="C167" s="195" t="s">
        <v>184</v>
      </c>
      <c r="D167" s="195"/>
      <c r="E167" s="195"/>
      <c r="F167" s="97"/>
      <c r="G167" s="97"/>
      <c r="H167" s="97"/>
      <c r="I167" s="97"/>
      <c r="J167" s="98">
        <v>1.24</v>
      </c>
      <c r="K167" s="97"/>
      <c r="L167" s="98">
        <v>1.18</v>
      </c>
      <c r="M167" s="97"/>
      <c r="N167" s="99"/>
      <c r="V167" s="88"/>
      <c r="W167" s="94"/>
      <c r="X167" s="62" t="s">
        <v>184</v>
      </c>
      <c r="AA167" s="94"/>
    </row>
    <row r="168" spans="1:27" s="59" customFormat="1" ht="12" x14ac:dyDescent="0.2">
      <c r="A168" s="95"/>
      <c r="B168" s="96"/>
      <c r="C168" s="195" t="s">
        <v>142</v>
      </c>
      <c r="D168" s="195"/>
      <c r="E168" s="195"/>
      <c r="F168" s="97" t="s">
        <v>143</v>
      </c>
      <c r="G168" s="97" t="s">
        <v>185</v>
      </c>
      <c r="H168" s="97"/>
      <c r="I168" s="97" t="s">
        <v>505</v>
      </c>
      <c r="J168" s="98"/>
      <c r="K168" s="97"/>
      <c r="L168" s="98"/>
      <c r="M168" s="97"/>
      <c r="N168" s="99"/>
      <c r="V168" s="88"/>
      <c r="W168" s="94"/>
      <c r="Y168" s="62" t="s">
        <v>142</v>
      </c>
      <c r="AA168" s="94"/>
    </row>
    <row r="169" spans="1:27" s="59" customFormat="1" ht="12" x14ac:dyDescent="0.2">
      <c r="A169" s="95"/>
      <c r="B169" s="96"/>
      <c r="C169" s="195" t="s">
        <v>145</v>
      </c>
      <c r="D169" s="195"/>
      <c r="E169" s="195"/>
      <c r="F169" s="97" t="s">
        <v>143</v>
      </c>
      <c r="G169" s="97" t="s">
        <v>187</v>
      </c>
      <c r="H169" s="97"/>
      <c r="I169" s="97" t="s">
        <v>504</v>
      </c>
      <c r="J169" s="98"/>
      <c r="K169" s="97"/>
      <c r="L169" s="98"/>
      <c r="M169" s="97"/>
      <c r="N169" s="99"/>
      <c r="V169" s="88"/>
      <c r="W169" s="94"/>
      <c r="Y169" s="62" t="s">
        <v>145</v>
      </c>
      <c r="AA169" s="94"/>
    </row>
    <row r="170" spans="1:27" s="59" customFormat="1" ht="12" x14ac:dyDescent="0.2">
      <c r="A170" s="95"/>
      <c r="B170" s="96"/>
      <c r="C170" s="202" t="s">
        <v>147</v>
      </c>
      <c r="D170" s="202"/>
      <c r="E170" s="202"/>
      <c r="F170" s="100"/>
      <c r="G170" s="100"/>
      <c r="H170" s="100"/>
      <c r="I170" s="100"/>
      <c r="J170" s="101">
        <v>17.829999999999998</v>
      </c>
      <c r="K170" s="100"/>
      <c r="L170" s="101">
        <v>16.940000000000001</v>
      </c>
      <c r="M170" s="100"/>
      <c r="N170" s="102"/>
      <c r="V170" s="88"/>
      <c r="W170" s="94"/>
      <c r="Z170" s="62" t="s">
        <v>147</v>
      </c>
      <c r="AA170" s="94"/>
    </row>
    <row r="171" spans="1:27" s="59" customFormat="1" ht="12" x14ac:dyDescent="0.2">
      <c r="A171" s="95"/>
      <c r="B171" s="96"/>
      <c r="C171" s="195" t="s">
        <v>148</v>
      </c>
      <c r="D171" s="195"/>
      <c r="E171" s="195"/>
      <c r="F171" s="97"/>
      <c r="G171" s="97"/>
      <c r="H171" s="97"/>
      <c r="I171" s="97"/>
      <c r="J171" s="98"/>
      <c r="K171" s="97"/>
      <c r="L171" s="98">
        <v>14.58</v>
      </c>
      <c r="M171" s="97"/>
      <c r="N171" s="99"/>
      <c r="V171" s="88"/>
      <c r="W171" s="94"/>
      <c r="Y171" s="62" t="s">
        <v>148</v>
      </c>
      <c r="AA171" s="94"/>
    </row>
    <row r="172" spans="1:27" s="59" customFormat="1" ht="33.75" x14ac:dyDescent="0.2">
      <c r="A172" s="95"/>
      <c r="B172" s="96" t="s">
        <v>149</v>
      </c>
      <c r="C172" s="195" t="s">
        <v>150</v>
      </c>
      <c r="D172" s="195"/>
      <c r="E172" s="195"/>
      <c r="F172" s="97" t="s">
        <v>151</v>
      </c>
      <c r="G172" s="97" t="s">
        <v>152</v>
      </c>
      <c r="H172" s="97"/>
      <c r="I172" s="97" t="s">
        <v>152</v>
      </c>
      <c r="J172" s="98"/>
      <c r="K172" s="97"/>
      <c r="L172" s="98">
        <v>15.02</v>
      </c>
      <c r="M172" s="97"/>
      <c r="N172" s="99"/>
      <c r="V172" s="88"/>
      <c r="W172" s="94"/>
      <c r="Y172" s="62" t="s">
        <v>150</v>
      </c>
      <c r="AA172" s="94"/>
    </row>
    <row r="173" spans="1:27" s="59" customFormat="1" ht="33.75" x14ac:dyDescent="0.2">
      <c r="A173" s="95"/>
      <c r="B173" s="96" t="s">
        <v>153</v>
      </c>
      <c r="C173" s="195" t="s">
        <v>154</v>
      </c>
      <c r="D173" s="195"/>
      <c r="E173" s="195"/>
      <c r="F173" s="97" t="s">
        <v>151</v>
      </c>
      <c r="G173" s="97" t="s">
        <v>155</v>
      </c>
      <c r="H173" s="97"/>
      <c r="I173" s="97" t="s">
        <v>155</v>
      </c>
      <c r="J173" s="98"/>
      <c r="K173" s="97"/>
      <c r="L173" s="98">
        <v>8.75</v>
      </c>
      <c r="M173" s="97"/>
      <c r="N173" s="99"/>
      <c r="V173" s="88"/>
      <c r="W173" s="94"/>
      <c r="Y173" s="62" t="s">
        <v>154</v>
      </c>
      <c r="AA173" s="94"/>
    </row>
    <row r="174" spans="1:27" s="59" customFormat="1" ht="12" x14ac:dyDescent="0.2">
      <c r="A174" s="103"/>
      <c r="B174" s="104"/>
      <c r="C174" s="197" t="s">
        <v>156</v>
      </c>
      <c r="D174" s="197"/>
      <c r="E174" s="197"/>
      <c r="F174" s="91"/>
      <c r="G174" s="91"/>
      <c r="H174" s="91"/>
      <c r="I174" s="91"/>
      <c r="J174" s="92"/>
      <c r="K174" s="91"/>
      <c r="L174" s="92">
        <v>40.71</v>
      </c>
      <c r="M174" s="100"/>
      <c r="N174" s="93"/>
      <c r="V174" s="88"/>
      <c r="W174" s="94"/>
      <c r="AA174" s="94" t="s">
        <v>156</v>
      </c>
    </row>
    <row r="175" spans="1:27" s="59" customFormat="1" ht="22.5" x14ac:dyDescent="0.2">
      <c r="A175" s="89" t="s">
        <v>503</v>
      </c>
      <c r="B175" s="90" t="s">
        <v>502</v>
      </c>
      <c r="C175" s="197" t="s">
        <v>501</v>
      </c>
      <c r="D175" s="197"/>
      <c r="E175" s="197"/>
      <c r="F175" s="91" t="s">
        <v>213</v>
      </c>
      <c r="G175" s="91"/>
      <c r="H175" s="91"/>
      <c r="I175" s="91" t="s">
        <v>331</v>
      </c>
      <c r="J175" s="92"/>
      <c r="K175" s="91"/>
      <c r="L175" s="92"/>
      <c r="M175" s="91"/>
      <c r="N175" s="93"/>
      <c r="V175" s="88"/>
      <c r="W175" s="94" t="s">
        <v>501</v>
      </c>
      <c r="AA175" s="94"/>
    </row>
    <row r="176" spans="1:27" s="59" customFormat="1" ht="12" x14ac:dyDescent="0.2">
      <c r="A176" s="95"/>
      <c r="B176" s="96" t="s">
        <v>134</v>
      </c>
      <c r="C176" s="195" t="s">
        <v>138</v>
      </c>
      <c r="D176" s="195"/>
      <c r="E176" s="195"/>
      <c r="F176" s="97"/>
      <c r="G176" s="97"/>
      <c r="H176" s="97"/>
      <c r="I176" s="97"/>
      <c r="J176" s="98">
        <v>67.77</v>
      </c>
      <c r="K176" s="97"/>
      <c r="L176" s="98">
        <v>6.78</v>
      </c>
      <c r="M176" s="97"/>
      <c r="N176" s="99"/>
      <c r="V176" s="88"/>
      <c r="W176" s="94"/>
      <c r="X176" s="62" t="s">
        <v>138</v>
      </c>
      <c r="AA176" s="94"/>
    </row>
    <row r="177" spans="1:31" s="59" customFormat="1" ht="12" x14ac:dyDescent="0.2">
      <c r="A177" s="95"/>
      <c r="B177" s="96" t="s">
        <v>139</v>
      </c>
      <c r="C177" s="195" t="s">
        <v>53</v>
      </c>
      <c r="D177" s="195"/>
      <c r="E177" s="195"/>
      <c r="F177" s="97"/>
      <c r="G177" s="97"/>
      <c r="H177" s="97"/>
      <c r="I177" s="97"/>
      <c r="J177" s="98">
        <v>41.28</v>
      </c>
      <c r="K177" s="97"/>
      <c r="L177" s="98">
        <v>4.13</v>
      </c>
      <c r="M177" s="97"/>
      <c r="N177" s="99"/>
      <c r="V177" s="88"/>
      <c r="W177" s="94"/>
      <c r="X177" s="62" t="s">
        <v>53</v>
      </c>
      <c r="AA177" s="94"/>
    </row>
    <row r="178" spans="1:31" s="59" customFormat="1" ht="12" x14ac:dyDescent="0.2">
      <c r="A178" s="95"/>
      <c r="B178" s="96" t="s">
        <v>140</v>
      </c>
      <c r="C178" s="195" t="s">
        <v>141</v>
      </c>
      <c r="D178" s="195"/>
      <c r="E178" s="195"/>
      <c r="F178" s="97"/>
      <c r="G178" s="97"/>
      <c r="H178" s="97"/>
      <c r="I178" s="97"/>
      <c r="J178" s="98">
        <v>3.27</v>
      </c>
      <c r="K178" s="97"/>
      <c r="L178" s="98">
        <v>0.33</v>
      </c>
      <c r="M178" s="97"/>
      <c r="N178" s="99"/>
      <c r="V178" s="88"/>
      <c r="W178" s="94"/>
      <c r="X178" s="62" t="s">
        <v>141</v>
      </c>
      <c r="AA178" s="94"/>
    </row>
    <row r="179" spans="1:31" s="59" customFormat="1" ht="12" x14ac:dyDescent="0.2">
      <c r="A179" s="95"/>
      <c r="B179" s="96" t="s">
        <v>166</v>
      </c>
      <c r="C179" s="195" t="s">
        <v>184</v>
      </c>
      <c r="D179" s="195"/>
      <c r="E179" s="195"/>
      <c r="F179" s="97"/>
      <c r="G179" s="97"/>
      <c r="H179" s="97"/>
      <c r="I179" s="97"/>
      <c r="J179" s="98">
        <v>486.56</v>
      </c>
      <c r="K179" s="97"/>
      <c r="L179" s="98">
        <v>48.66</v>
      </c>
      <c r="M179" s="97"/>
      <c r="N179" s="99"/>
      <c r="V179" s="88"/>
      <c r="W179" s="94"/>
      <c r="X179" s="62" t="s">
        <v>184</v>
      </c>
      <c r="AA179" s="94"/>
    </row>
    <row r="180" spans="1:31" s="59" customFormat="1" ht="12" x14ac:dyDescent="0.2">
      <c r="A180" s="95"/>
      <c r="B180" s="96"/>
      <c r="C180" s="195" t="s">
        <v>142</v>
      </c>
      <c r="D180" s="195"/>
      <c r="E180" s="195"/>
      <c r="F180" s="97" t="s">
        <v>143</v>
      </c>
      <c r="G180" s="97" t="s">
        <v>500</v>
      </c>
      <c r="H180" s="97"/>
      <c r="I180" s="97" t="s">
        <v>499</v>
      </c>
      <c r="J180" s="98"/>
      <c r="K180" s="97"/>
      <c r="L180" s="98"/>
      <c r="M180" s="97"/>
      <c r="N180" s="99"/>
      <c r="V180" s="88"/>
      <c r="W180" s="94"/>
      <c r="Y180" s="62" t="s">
        <v>142</v>
      </c>
      <c r="AA180" s="94"/>
    </row>
    <row r="181" spans="1:31" s="59" customFormat="1" ht="12" x14ac:dyDescent="0.2">
      <c r="A181" s="95"/>
      <c r="B181" s="96"/>
      <c r="C181" s="195" t="s">
        <v>145</v>
      </c>
      <c r="D181" s="195"/>
      <c r="E181" s="195"/>
      <c r="F181" s="97" t="s">
        <v>143</v>
      </c>
      <c r="G181" s="97" t="s">
        <v>498</v>
      </c>
      <c r="H181" s="97"/>
      <c r="I181" s="97" t="s">
        <v>497</v>
      </c>
      <c r="J181" s="98"/>
      <c r="K181" s="97"/>
      <c r="L181" s="98"/>
      <c r="M181" s="97"/>
      <c r="N181" s="99"/>
      <c r="V181" s="88"/>
      <c r="W181" s="94"/>
      <c r="Y181" s="62" t="s">
        <v>145</v>
      </c>
      <c r="AA181" s="94"/>
    </row>
    <row r="182" spans="1:31" s="59" customFormat="1" ht="12" x14ac:dyDescent="0.2">
      <c r="A182" s="95"/>
      <c r="B182" s="96"/>
      <c r="C182" s="202" t="s">
        <v>147</v>
      </c>
      <c r="D182" s="202"/>
      <c r="E182" s="202"/>
      <c r="F182" s="100"/>
      <c r="G182" s="100"/>
      <c r="H182" s="100"/>
      <c r="I182" s="100"/>
      <c r="J182" s="101">
        <v>595.61</v>
      </c>
      <c r="K182" s="100"/>
      <c r="L182" s="101">
        <v>59.57</v>
      </c>
      <c r="M182" s="100"/>
      <c r="N182" s="102"/>
      <c r="V182" s="88"/>
      <c r="W182" s="94"/>
      <c r="Z182" s="62" t="s">
        <v>147</v>
      </c>
      <c r="AA182" s="94"/>
    </row>
    <row r="183" spans="1:31" s="59" customFormat="1" ht="12" x14ac:dyDescent="0.2">
      <c r="A183" s="95"/>
      <c r="B183" s="96"/>
      <c r="C183" s="195" t="s">
        <v>148</v>
      </c>
      <c r="D183" s="195"/>
      <c r="E183" s="195"/>
      <c r="F183" s="97"/>
      <c r="G183" s="97"/>
      <c r="H183" s="97"/>
      <c r="I183" s="97"/>
      <c r="J183" s="98"/>
      <c r="K183" s="97"/>
      <c r="L183" s="98">
        <v>7.11</v>
      </c>
      <c r="M183" s="97"/>
      <c r="N183" s="99"/>
      <c r="V183" s="88"/>
      <c r="W183" s="94"/>
      <c r="Y183" s="62" t="s">
        <v>148</v>
      </c>
      <c r="AA183" s="94"/>
    </row>
    <row r="184" spans="1:31" s="59" customFormat="1" ht="33.75" x14ac:dyDescent="0.2">
      <c r="A184" s="95"/>
      <c r="B184" s="96" t="s">
        <v>197</v>
      </c>
      <c r="C184" s="195" t="s">
        <v>198</v>
      </c>
      <c r="D184" s="195"/>
      <c r="E184" s="195"/>
      <c r="F184" s="97" t="s">
        <v>151</v>
      </c>
      <c r="G184" s="97" t="s">
        <v>199</v>
      </c>
      <c r="H184" s="97"/>
      <c r="I184" s="97" t="s">
        <v>199</v>
      </c>
      <c r="J184" s="98"/>
      <c r="K184" s="97"/>
      <c r="L184" s="98">
        <v>6.9</v>
      </c>
      <c r="M184" s="97"/>
      <c r="N184" s="99"/>
      <c r="V184" s="88"/>
      <c r="W184" s="94"/>
      <c r="Y184" s="62" t="s">
        <v>198</v>
      </c>
      <c r="AA184" s="94"/>
    </row>
    <row r="185" spans="1:31" s="59" customFormat="1" ht="33.75" x14ac:dyDescent="0.2">
      <c r="A185" s="95"/>
      <c r="B185" s="96" t="s">
        <v>200</v>
      </c>
      <c r="C185" s="195" t="s">
        <v>201</v>
      </c>
      <c r="D185" s="195"/>
      <c r="E185" s="195"/>
      <c r="F185" s="97" t="s">
        <v>151</v>
      </c>
      <c r="G185" s="97" t="s">
        <v>202</v>
      </c>
      <c r="H185" s="97"/>
      <c r="I185" s="97" t="s">
        <v>202</v>
      </c>
      <c r="J185" s="98"/>
      <c r="K185" s="97"/>
      <c r="L185" s="98">
        <v>3.63</v>
      </c>
      <c r="M185" s="97"/>
      <c r="N185" s="99"/>
      <c r="V185" s="88"/>
      <c r="W185" s="94"/>
      <c r="Y185" s="62" t="s">
        <v>201</v>
      </c>
      <c r="AA185" s="94"/>
    </row>
    <row r="186" spans="1:31" s="59" customFormat="1" ht="12" x14ac:dyDescent="0.2">
      <c r="A186" s="103"/>
      <c r="B186" s="104"/>
      <c r="C186" s="197" t="s">
        <v>156</v>
      </c>
      <c r="D186" s="197"/>
      <c r="E186" s="197"/>
      <c r="F186" s="91"/>
      <c r="G186" s="91"/>
      <c r="H186" s="91"/>
      <c r="I186" s="91"/>
      <c r="J186" s="92"/>
      <c r="K186" s="91"/>
      <c r="L186" s="92">
        <v>70.099999999999994</v>
      </c>
      <c r="M186" s="100"/>
      <c r="N186" s="93"/>
      <c r="V186" s="88"/>
      <c r="W186" s="94"/>
      <c r="AA186" s="94" t="s">
        <v>156</v>
      </c>
    </row>
    <row r="187" spans="1:31" s="59" customFormat="1" ht="1.5" customHeight="1" x14ac:dyDescent="0.2">
      <c r="A187" s="106"/>
      <c r="B187" s="104"/>
      <c r="C187" s="104"/>
      <c r="D187" s="104"/>
      <c r="E187" s="104"/>
      <c r="F187" s="106"/>
      <c r="G187" s="106"/>
      <c r="H187" s="106"/>
      <c r="I187" s="106"/>
      <c r="J187" s="112"/>
      <c r="K187" s="106"/>
      <c r="L187" s="112"/>
      <c r="M187" s="97"/>
      <c r="N187" s="112"/>
      <c r="V187" s="88"/>
      <c r="W187" s="94"/>
      <c r="AA187" s="94"/>
    </row>
    <row r="188" spans="1:31" s="59" customFormat="1" ht="12" x14ac:dyDescent="0.2">
      <c r="A188" s="113"/>
      <c r="B188" s="114"/>
      <c r="C188" s="197" t="s">
        <v>229</v>
      </c>
      <c r="D188" s="197"/>
      <c r="E188" s="197"/>
      <c r="F188" s="197"/>
      <c r="G188" s="197"/>
      <c r="H188" s="197"/>
      <c r="I188" s="197"/>
      <c r="J188" s="197"/>
      <c r="K188" s="197"/>
      <c r="L188" s="115"/>
      <c r="M188" s="116"/>
      <c r="N188" s="117"/>
      <c r="V188" s="88"/>
      <c r="W188" s="94"/>
      <c r="AA188" s="94"/>
      <c r="AD188" s="94" t="s">
        <v>229</v>
      </c>
    </row>
    <row r="189" spans="1:31" s="59" customFormat="1" ht="12" x14ac:dyDescent="0.2">
      <c r="A189" s="118"/>
      <c r="B189" s="96"/>
      <c r="C189" s="195" t="s">
        <v>230</v>
      </c>
      <c r="D189" s="195"/>
      <c r="E189" s="195"/>
      <c r="F189" s="195"/>
      <c r="G189" s="195"/>
      <c r="H189" s="195"/>
      <c r="I189" s="195"/>
      <c r="J189" s="195"/>
      <c r="K189" s="195"/>
      <c r="L189" s="119">
        <v>4445.0600000000004</v>
      </c>
      <c r="M189" s="120"/>
      <c r="N189" s="121"/>
      <c r="V189" s="88"/>
      <c r="W189" s="94"/>
      <c r="AA189" s="94"/>
      <c r="AD189" s="94"/>
      <c r="AE189" s="62" t="s">
        <v>230</v>
      </c>
    </row>
    <row r="190" spans="1:31" s="59" customFormat="1" ht="12" x14ac:dyDescent="0.2">
      <c r="A190" s="118"/>
      <c r="B190" s="96"/>
      <c r="C190" s="195" t="s">
        <v>231</v>
      </c>
      <c r="D190" s="195"/>
      <c r="E190" s="195"/>
      <c r="F190" s="195"/>
      <c r="G190" s="195"/>
      <c r="H190" s="195"/>
      <c r="I190" s="195"/>
      <c r="J190" s="195"/>
      <c r="K190" s="195"/>
      <c r="L190" s="119"/>
      <c r="M190" s="120"/>
      <c r="N190" s="121"/>
      <c r="V190" s="88"/>
      <c r="W190" s="94"/>
      <c r="AA190" s="94"/>
      <c r="AD190" s="94"/>
      <c r="AE190" s="62" t="s">
        <v>231</v>
      </c>
    </row>
    <row r="191" spans="1:31" s="59" customFormat="1" ht="12" x14ac:dyDescent="0.2">
      <c r="A191" s="118"/>
      <c r="B191" s="96"/>
      <c r="C191" s="195" t="s">
        <v>232</v>
      </c>
      <c r="D191" s="195"/>
      <c r="E191" s="195"/>
      <c r="F191" s="195"/>
      <c r="G191" s="195"/>
      <c r="H191" s="195"/>
      <c r="I191" s="195"/>
      <c r="J191" s="195"/>
      <c r="K191" s="195"/>
      <c r="L191" s="119">
        <v>832.33</v>
      </c>
      <c r="M191" s="120"/>
      <c r="N191" s="121"/>
      <c r="V191" s="88"/>
      <c r="W191" s="94"/>
      <c r="AA191" s="94"/>
      <c r="AD191" s="94"/>
      <c r="AE191" s="62" t="s">
        <v>232</v>
      </c>
    </row>
    <row r="192" spans="1:31" s="59" customFormat="1" ht="12" x14ac:dyDescent="0.2">
      <c r="A192" s="118"/>
      <c r="B192" s="96"/>
      <c r="C192" s="195" t="s">
        <v>233</v>
      </c>
      <c r="D192" s="195"/>
      <c r="E192" s="195"/>
      <c r="F192" s="195"/>
      <c r="G192" s="195"/>
      <c r="H192" s="195"/>
      <c r="I192" s="195"/>
      <c r="J192" s="195"/>
      <c r="K192" s="195"/>
      <c r="L192" s="119">
        <v>3150.64</v>
      </c>
      <c r="M192" s="120"/>
      <c r="N192" s="121"/>
      <c r="V192" s="88"/>
      <c r="W192" s="94"/>
      <c r="AA192" s="94"/>
      <c r="AD192" s="94"/>
      <c r="AE192" s="62" t="s">
        <v>233</v>
      </c>
    </row>
    <row r="193" spans="1:31" s="59" customFormat="1" ht="12" x14ac:dyDescent="0.2">
      <c r="A193" s="118"/>
      <c r="B193" s="96"/>
      <c r="C193" s="195" t="s">
        <v>234</v>
      </c>
      <c r="D193" s="195"/>
      <c r="E193" s="195"/>
      <c r="F193" s="195"/>
      <c r="G193" s="195"/>
      <c r="H193" s="195"/>
      <c r="I193" s="195"/>
      <c r="J193" s="195"/>
      <c r="K193" s="195"/>
      <c r="L193" s="119">
        <v>372.31</v>
      </c>
      <c r="M193" s="120"/>
      <c r="N193" s="121"/>
      <c r="V193" s="88"/>
      <c r="W193" s="94"/>
      <c r="AA193" s="94"/>
      <c r="AD193" s="94"/>
      <c r="AE193" s="62" t="s">
        <v>234</v>
      </c>
    </row>
    <row r="194" spans="1:31" s="59" customFormat="1" ht="12" x14ac:dyDescent="0.2">
      <c r="A194" s="118"/>
      <c r="B194" s="96"/>
      <c r="C194" s="195" t="s">
        <v>235</v>
      </c>
      <c r="D194" s="195"/>
      <c r="E194" s="195"/>
      <c r="F194" s="195"/>
      <c r="G194" s="195"/>
      <c r="H194" s="195"/>
      <c r="I194" s="195"/>
      <c r="J194" s="195"/>
      <c r="K194" s="195"/>
      <c r="L194" s="119">
        <v>462.09</v>
      </c>
      <c r="M194" s="120"/>
      <c r="N194" s="121"/>
      <c r="V194" s="88"/>
      <c r="W194" s="94"/>
      <c r="AA194" s="94"/>
      <c r="AD194" s="94"/>
      <c r="AE194" s="62" t="s">
        <v>235</v>
      </c>
    </row>
    <row r="195" spans="1:31" s="59" customFormat="1" ht="12" x14ac:dyDescent="0.2">
      <c r="A195" s="118"/>
      <c r="B195" s="96"/>
      <c r="C195" s="195" t="s">
        <v>236</v>
      </c>
      <c r="D195" s="195"/>
      <c r="E195" s="195"/>
      <c r="F195" s="195"/>
      <c r="G195" s="195"/>
      <c r="H195" s="195"/>
      <c r="I195" s="195"/>
      <c r="J195" s="195"/>
      <c r="K195" s="195"/>
      <c r="L195" s="119">
        <v>5936.57</v>
      </c>
      <c r="M195" s="120"/>
      <c r="N195" s="121"/>
      <c r="V195" s="88"/>
      <c r="W195" s="94"/>
      <c r="AA195" s="94"/>
      <c r="AD195" s="94"/>
      <c r="AE195" s="62" t="s">
        <v>236</v>
      </c>
    </row>
    <row r="196" spans="1:31" s="59" customFormat="1" ht="12" x14ac:dyDescent="0.2">
      <c r="A196" s="118"/>
      <c r="B196" s="96"/>
      <c r="C196" s="195" t="s">
        <v>231</v>
      </c>
      <c r="D196" s="195"/>
      <c r="E196" s="195"/>
      <c r="F196" s="195"/>
      <c r="G196" s="195"/>
      <c r="H196" s="195"/>
      <c r="I196" s="195"/>
      <c r="J196" s="195"/>
      <c r="K196" s="195"/>
      <c r="L196" s="119"/>
      <c r="M196" s="120"/>
      <c r="N196" s="121"/>
      <c r="V196" s="88"/>
      <c r="W196" s="94"/>
      <c r="AA196" s="94"/>
      <c r="AD196" s="94"/>
      <c r="AE196" s="62" t="s">
        <v>231</v>
      </c>
    </row>
    <row r="197" spans="1:31" s="59" customFormat="1" ht="12" x14ac:dyDescent="0.2">
      <c r="A197" s="118"/>
      <c r="B197" s="96"/>
      <c r="C197" s="195" t="s">
        <v>237</v>
      </c>
      <c r="D197" s="195"/>
      <c r="E197" s="195"/>
      <c r="F197" s="195"/>
      <c r="G197" s="195"/>
      <c r="H197" s="195"/>
      <c r="I197" s="195"/>
      <c r="J197" s="195"/>
      <c r="K197" s="195"/>
      <c r="L197" s="119">
        <v>743.08</v>
      </c>
      <c r="M197" s="120"/>
      <c r="N197" s="121"/>
      <c r="V197" s="88"/>
      <c r="W197" s="94"/>
      <c r="AA197" s="94"/>
      <c r="AD197" s="94"/>
      <c r="AE197" s="62" t="s">
        <v>237</v>
      </c>
    </row>
    <row r="198" spans="1:31" s="59" customFormat="1" ht="12" x14ac:dyDescent="0.2">
      <c r="A198" s="118"/>
      <c r="B198" s="96"/>
      <c r="C198" s="195" t="s">
        <v>238</v>
      </c>
      <c r="D198" s="195"/>
      <c r="E198" s="195"/>
      <c r="F198" s="195"/>
      <c r="G198" s="195"/>
      <c r="H198" s="195"/>
      <c r="I198" s="195"/>
      <c r="J198" s="195"/>
      <c r="K198" s="195"/>
      <c r="L198" s="119">
        <v>3023.04</v>
      </c>
      <c r="M198" s="120"/>
      <c r="N198" s="121"/>
      <c r="V198" s="88"/>
      <c r="W198" s="94"/>
      <c r="AA198" s="94"/>
      <c r="AD198" s="94"/>
      <c r="AE198" s="62" t="s">
        <v>238</v>
      </c>
    </row>
    <row r="199" spans="1:31" s="59" customFormat="1" ht="12" x14ac:dyDescent="0.2">
      <c r="A199" s="118"/>
      <c r="B199" s="96"/>
      <c r="C199" s="195" t="s">
        <v>239</v>
      </c>
      <c r="D199" s="195"/>
      <c r="E199" s="195"/>
      <c r="F199" s="195"/>
      <c r="G199" s="195"/>
      <c r="H199" s="195"/>
      <c r="I199" s="195"/>
      <c r="J199" s="195"/>
      <c r="K199" s="195"/>
      <c r="L199" s="119">
        <v>337.57</v>
      </c>
      <c r="M199" s="120"/>
      <c r="N199" s="121"/>
      <c r="V199" s="88"/>
      <c r="W199" s="94"/>
      <c r="AA199" s="94"/>
      <c r="AD199" s="94"/>
      <c r="AE199" s="62" t="s">
        <v>239</v>
      </c>
    </row>
    <row r="200" spans="1:31" s="59" customFormat="1" ht="12" x14ac:dyDescent="0.2">
      <c r="A200" s="118"/>
      <c r="B200" s="96"/>
      <c r="C200" s="195" t="s">
        <v>240</v>
      </c>
      <c r="D200" s="195"/>
      <c r="E200" s="195"/>
      <c r="F200" s="195"/>
      <c r="G200" s="195"/>
      <c r="H200" s="195"/>
      <c r="I200" s="195"/>
      <c r="J200" s="195"/>
      <c r="K200" s="195"/>
      <c r="L200" s="119">
        <v>408.99</v>
      </c>
      <c r="M200" s="120"/>
      <c r="N200" s="121"/>
      <c r="V200" s="88"/>
      <c r="W200" s="94"/>
      <c r="AA200" s="94"/>
      <c r="AD200" s="94"/>
      <c r="AE200" s="62" t="s">
        <v>240</v>
      </c>
    </row>
    <row r="201" spans="1:31" s="59" customFormat="1" ht="12" x14ac:dyDescent="0.2">
      <c r="A201" s="118"/>
      <c r="B201" s="96"/>
      <c r="C201" s="195" t="s">
        <v>241</v>
      </c>
      <c r="D201" s="195"/>
      <c r="E201" s="195"/>
      <c r="F201" s="195"/>
      <c r="G201" s="195"/>
      <c r="H201" s="195"/>
      <c r="I201" s="195"/>
      <c r="J201" s="195"/>
      <c r="K201" s="195"/>
      <c r="L201" s="119">
        <v>1113.07</v>
      </c>
      <c r="M201" s="120"/>
      <c r="N201" s="121"/>
      <c r="V201" s="88"/>
      <c r="W201" s="94"/>
      <c r="AA201" s="94"/>
      <c r="AD201" s="94"/>
      <c r="AE201" s="62" t="s">
        <v>241</v>
      </c>
    </row>
    <row r="202" spans="1:31" s="59" customFormat="1" ht="12" x14ac:dyDescent="0.2">
      <c r="A202" s="118"/>
      <c r="B202" s="96"/>
      <c r="C202" s="195" t="s">
        <v>242</v>
      </c>
      <c r="D202" s="195"/>
      <c r="E202" s="195"/>
      <c r="F202" s="195"/>
      <c r="G202" s="195"/>
      <c r="H202" s="195"/>
      <c r="I202" s="195"/>
      <c r="J202" s="195"/>
      <c r="K202" s="195"/>
      <c r="L202" s="119">
        <v>648.39</v>
      </c>
      <c r="M202" s="120"/>
      <c r="N202" s="121"/>
      <c r="V202" s="88"/>
      <c r="W202" s="94"/>
      <c r="AA202" s="94"/>
      <c r="AD202" s="94"/>
      <c r="AE202" s="62" t="s">
        <v>242</v>
      </c>
    </row>
    <row r="203" spans="1:31" s="59" customFormat="1" ht="12" x14ac:dyDescent="0.2">
      <c r="A203" s="118"/>
      <c r="B203" s="96"/>
      <c r="C203" s="195" t="s">
        <v>243</v>
      </c>
      <c r="D203" s="195"/>
      <c r="E203" s="195"/>
      <c r="F203" s="195"/>
      <c r="G203" s="195"/>
      <c r="H203" s="195"/>
      <c r="I203" s="195"/>
      <c r="J203" s="195"/>
      <c r="K203" s="195"/>
      <c r="L203" s="119">
        <v>453.46</v>
      </c>
      <c r="M203" s="120"/>
      <c r="N203" s="121"/>
      <c r="V203" s="88"/>
      <c r="W203" s="94"/>
      <c r="AA203" s="94"/>
      <c r="AD203" s="94"/>
      <c r="AE203" s="62" t="s">
        <v>243</v>
      </c>
    </row>
    <row r="204" spans="1:31" s="59" customFormat="1" ht="12" x14ac:dyDescent="0.2">
      <c r="A204" s="118"/>
      <c r="B204" s="96"/>
      <c r="C204" s="195" t="s">
        <v>231</v>
      </c>
      <c r="D204" s="195"/>
      <c r="E204" s="195"/>
      <c r="F204" s="195"/>
      <c r="G204" s="195"/>
      <c r="H204" s="195"/>
      <c r="I204" s="195"/>
      <c r="J204" s="195"/>
      <c r="K204" s="195"/>
      <c r="L204" s="119"/>
      <c r="M204" s="120"/>
      <c r="N204" s="121"/>
      <c r="V204" s="88"/>
      <c r="W204" s="94"/>
      <c r="AA204" s="94"/>
      <c r="AD204" s="94"/>
      <c r="AE204" s="62" t="s">
        <v>231</v>
      </c>
    </row>
    <row r="205" spans="1:31" s="59" customFormat="1" ht="12" x14ac:dyDescent="0.2">
      <c r="A205" s="118"/>
      <c r="B205" s="96"/>
      <c r="C205" s="195" t="s">
        <v>237</v>
      </c>
      <c r="D205" s="195"/>
      <c r="E205" s="195"/>
      <c r="F205" s="195"/>
      <c r="G205" s="195"/>
      <c r="H205" s="195"/>
      <c r="I205" s="195"/>
      <c r="J205" s="195"/>
      <c r="K205" s="195"/>
      <c r="L205" s="119">
        <v>89.25</v>
      </c>
      <c r="M205" s="120"/>
      <c r="N205" s="121"/>
      <c r="V205" s="88"/>
      <c r="W205" s="94"/>
      <c r="AA205" s="94"/>
      <c r="AD205" s="94"/>
      <c r="AE205" s="62" t="s">
        <v>237</v>
      </c>
    </row>
    <row r="206" spans="1:31" s="59" customFormat="1" ht="12" x14ac:dyDescent="0.2">
      <c r="A206" s="118"/>
      <c r="B206" s="96"/>
      <c r="C206" s="195" t="s">
        <v>238</v>
      </c>
      <c r="D206" s="195"/>
      <c r="E206" s="195"/>
      <c r="F206" s="195"/>
      <c r="G206" s="195"/>
      <c r="H206" s="195"/>
      <c r="I206" s="195"/>
      <c r="J206" s="195"/>
      <c r="K206" s="195"/>
      <c r="L206" s="119">
        <v>127.6</v>
      </c>
      <c r="M206" s="120"/>
      <c r="N206" s="121"/>
      <c r="V206" s="88"/>
      <c r="W206" s="94"/>
      <c r="AA206" s="94"/>
      <c r="AD206" s="94"/>
      <c r="AE206" s="62" t="s">
        <v>238</v>
      </c>
    </row>
    <row r="207" spans="1:31" s="59" customFormat="1" ht="12" x14ac:dyDescent="0.2">
      <c r="A207" s="118"/>
      <c r="B207" s="96"/>
      <c r="C207" s="195" t="s">
        <v>239</v>
      </c>
      <c r="D207" s="195"/>
      <c r="E207" s="195"/>
      <c r="F207" s="195"/>
      <c r="G207" s="195"/>
      <c r="H207" s="195"/>
      <c r="I207" s="195"/>
      <c r="J207" s="195"/>
      <c r="K207" s="195"/>
      <c r="L207" s="119">
        <v>34.74</v>
      </c>
      <c r="M207" s="120"/>
      <c r="N207" s="121"/>
      <c r="V207" s="88"/>
      <c r="W207" s="94"/>
      <c r="AA207" s="94"/>
      <c r="AD207" s="94"/>
      <c r="AE207" s="62" t="s">
        <v>239</v>
      </c>
    </row>
    <row r="208" spans="1:31" s="59" customFormat="1" ht="12" x14ac:dyDescent="0.2">
      <c r="A208" s="118"/>
      <c r="B208" s="96"/>
      <c r="C208" s="195" t="s">
        <v>240</v>
      </c>
      <c r="D208" s="195"/>
      <c r="E208" s="195"/>
      <c r="F208" s="195"/>
      <c r="G208" s="195"/>
      <c r="H208" s="195"/>
      <c r="I208" s="195"/>
      <c r="J208" s="195"/>
      <c r="K208" s="195"/>
      <c r="L208" s="119">
        <v>53.1</v>
      </c>
      <c r="M208" s="120"/>
      <c r="N208" s="121"/>
      <c r="V208" s="88"/>
      <c r="W208" s="94"/>
      <c r="AA208" s="94"/>
      <c r="AD208" s="94"/>
      <c r="AE208" s="62" t="s">
        <v>240</v>
      </c>
    </row>
    <row r="209" spans="1:33" s="59" customFormat="1" ht="12" x14ac:dyDescent="0.2">
      <c r="A209" s="118"/>
      <c r="B209" s="96"/>
      <c r="C209" s="195" t="s">
        <v>241</v>
      </c>
      <c r="D209" s="195"/>
      <c r="E209" s="195"/>
      <c r="F209" s="195"/>
      <c r="G209" s="195"/>
      <c r="H209" s="195"/>
      <c r="I209" s="195"/>
      <c r="J209" s="195"/>
      <c r="K209" s="195"/>
      <c r="L209" s="119">
        <v>120.27</v>
      </c>
      <c r="M209" s="120"/>
      <c r="N209" s="121"/>
      <c r="V209" s="88"/>
      <c r="W209" s="94"/>
      <c r="AA209" s="94"/>
      <c r="AD209" s="94"/>
      <c r="AE209" s="62" t="s">
        <v>241</v>
      </c>
    </row>
    <row r="210" spans="1:33" s="59" customFormat="1" ht="12" x14ac:dyDescent="0.2">
      <c r="A210" s="118"/>
      <c r="B210" s="96"/>
      <c r="C210" s="195" t="s">
        <v>242</v>
      </c>
      <c r="D210" s="195"/>
      <c r="E210" s="195"/>
      <c r="F210" s="195"/>
      <c r="G210" s="195"/>
      <c r="H210" s="195"/>
      <c r="I210" s="195"/>
      <c r="J210" s="195"/>
      <c r="K210" s="195"/>
      <c r="L210" s="119">
        <v>63.24</v>
      </c>
      <c r="M210" s="120"/>
      <c r="N210" s="121"/>
      <c r="V210" s="88"/>
      <c r="W210" s="94"/>
      <c r="AA210" s="94"/>
      <c r="AD210" s="94"/>
      <c r="AE210" s="62" t="s">
        <v>242</v>
      </c>
    </row>
    <row r="211" spans="1:33" s="59" customFormat="1" ht="12" x14ac:dyDescent="0.2">
      <c r="A211" s="118"/>
      <c r="B211" s="96"/>
      <c r="C211" s="195" t="s">
        <v>244</v>
      </c>
      <c r="D211" s="195"/>
      <c r="E211" s="195"/>
      <c r="F211" s="195"/>
      <c r="G211" s="195"/>
      <c r="H211" s="195"/>
      <c r="I211" s="195"/>
      <c r="J211" s="195"/>
      <c r="K211" s="195"/>
      <c r="L211" s="119">
        <v>1204.6400000000001</v>
      </c>
      <c r="M211" s="120"/>
      <c r="N211" s="121"/>
      <c r="V211" s="88"/>
      <c r="W211" s="94"/>
      <c r="AA211" s="94"/>
      <c r="AD211" s="94"/>
      <c r="AE211" s="62" t="s">
        <v>244</v>
      </c>
    </row>
    <row r="212" spans="1:33" s="59" customFormat="1" ht="12" x14ac:dyDescent="0.2">
      <c r="A212" s="118"/>
      <c r="B212" s="96"/>
      <c r="C212" s="195" t="s">
        <v>245</v>
      </c>
      <c r="D212" s="195"/>
      <c r="E212" s="195"/>
      <c r="F212" s="195"/>
      <c r="G212" s="195"/>
      <c r="H212" s="195"/>
      <c r="I212" s="195"/>
      <c r="J212" s="195"/>
      <c r="K212" s="195"/>
      <c r="L212" s="119">
        <v>1233.3399999999999</v>
      </c>
      <c r="M212" s="120"/>
      <c r="N212" s="121"/>
      <c r="V212" s="88"/>
      <c r="W212" s="94"/>
      <c r="AA212" s="94"/>
      <c r="AD212" s="94"/>
      <c r="AE212" s="62" t="s">
        <v>245</v>
      </c>
    </row>
    <row r="213" spans="1:33" s="59" customFormat="1" ht="12" x14ac:dyDescent="0.2">
      <c r="A213" s="118"/>
      <c r="B213" s="96"/>
      <c r="C213" s="195" t="s">
        <v>246</v>
      </c>
      <c r="D213" s="195"/>
      <c r="E213" s="195"/>
      <c r="F213" s="195"/>
      <c r="G213" s="195"/>
      <c r="H213" s="195"/>
      <c r="I213" s="195"/>
      <c r="J213" s="195"/>
      <c r="K213" s="195"/>
      <c r="L213" s="119">
        <v>711.63</v>
      </c>
      <c r="M213" s="120"/>
      <c r="N213" s="121"/>
      <c r="V213" s="88"/>
      <c r="W213" s="94"/>
      <c r="AA213" s="94"/>
      <c r="AD213" s="94"/>
      <c r="AE213" s="62" t="s">
        <v>246</v>
      </c>
    </row>
    <row r="214" spans="1:33" s="59" customFormat="1" ht="12" x14ac:dyDescent="0.2">
      <c r="A214" s="118"/>
      <c r="B214" s="112"/>
      <c r="C214" s="196" t="s">
        <v>247</v>
      </c>
      <c r="D214" s="196"/>
      <c r="E214" s="196"/>
      <c r="F214" s="196"/>
      <c r="G214" s="196"/>
      <c r="H214" s="196"/>
      <c r="I214" s="196"/>
      <c r="J214" s="196"/>
      <c r="K214" s="196"/>
      <c r="L214" s="122">
        <v>6390.03</v>
      </c>
      <c r="M214" s="123"/>
      <c r="N214" s="124"/>
      <c r="V214" s="88"/>
      <c r="W214" s="94"/>
      <c r="AA214" s="94"/>
      <c r="AD214" s="94"/>
      <c r="AF214" s="94" t="s">
        <v>247</v>
      </c>
    </row>
    <row r="215" spans="1:33" s="59" customFormat="1" ht="12" x14ac:dyDescent="0.2">
      <c r="A215" s="198" t="s">
        <v>248</v>
      </c>
      <c r="B215" s="199"/>
      <c r="C215" s="199"/>
      <c r="D215" s="199"/>
      <c r="E215" s="199"/>
      <c r="F215" s="199"/>
      <c r="G215" s="199"/>
      <c r="H215" s="199"/>
      <c r="I215" s="199"/>
      <c r="J215" s="199"/>
      <c r="K215" s="199"/>
      <c r="L215" s="199"/>
      <c r="M215" s="199"/>
      <c r="N215" s="200"/>
      <c r="V215" s="88" t="s">
        <v>248</v>
      </c>
      <c r="W215" s="94"/>
      <c r="AA215" s="94"/>
      <c r="AD215" s="94"/>
      <c r="AF215" s="94"/>
    </row>
    <row r="216" spans="1:33" s="59" customFormat="1" ht="22.5" x14ac:dyDescent="0.2">
      <c r="A216" s="89" t="s">
        <v>496</v>
      </c>
      <c r="B216" s="90" t="s">
        <v>389</v>
      </c>
      <c r="C216" s="197" t="s">
        <v>495</v>
      </c>
      <c r="D216" s="197"/>
      <c r="E216" s="197"/>
      <c r="F216" s="91" t="s">
        <v>252</v>
      </c>
      <c r="G216" s="91"/>
      <c r="H216" s="91"/>
      <c r="I216" s="91" t="s">
        <v>134</v>
      </c>
      <c r="J216" s="92">
        <v>572.04</v>
      </c>
      <c r="K216" s="91" t="s">
        <v>253</v>
      </c>
      <c r="L216" s="92">
        <v>583.48</v>
      </c>
      <c r="M216" s="91"/>
      <c r="N216" s="93"/>
      <c r="V216" s="88"/>
      <c r="W216" s="94" t="s">
        <v>495</v>
      </c>
      <c r="AA216" s="94"/>
      <c r="AD216" s="94"/>
      <c r="AF216" s="94"/>
    </row>
    <row r="217" spans="1:33" s="59" customFormat="1" ht="12" x14ac:dyDescent="0.2">
      <c r="A217" s="103"/>
      <c r="B217" s="104"/>
      <c r="C217" s="67" t="s">
        <v>254</v>
      </c>
      <c r="D217" s="105"/>
      <c r="E217" s="105"/>
      <c r="F217" s="106"/>
      <c r="G217" s="106"/>
      <c r="H217" s="106"/>
      <c r="I217" s="106"/>
      <c r="J217" s="107"/>
      <c r="K217" s="106"/>
      <c r="L217" s="107"/>
      <c r="M217" s="108"/>
      <c r="N217" s="109"/>
      <c r="V217" s="88"/>
      <c r="W217" s="94"/>
      <c r="AA217" s="94"/>
      <c r="AD217" s="94"/>
      <c r="AF217" s="94"/>
    </row>
    <row r="218" spans="1:33" s="59" customFormat="1" ht="12" x14ac:dyDescent="0.2">
      <c r="A218" s="110"/>
      <c r="B218" s="111"/>
      <c r="C218" s="195" t="s">
        <v>494</v>
      </c>
      <c r="D218" s="195"/>
      <c r="E218" s="195"/>
      <c r="F218" s="195"/>
      <c r="G218" s="195"/>
      <c r="H218" s="195"/>
      <c r="I218" s="195"/>
      <c r="J218" s="195"/>
      <c r="K218" s="195"/>
      <c r="L218" s="195"/>
      <c r="M218" s="195"/>
      <c r="N218" s="201"/>
      <c r="V218" s="88"/>
      <c r="W218" s="94"/>
      <c r="AA218" s="94"/>
      <c r="AD218" s="94"/>
      <c r="AF218" s="94"/>
      <c r="AG218" s="62" t="s">
        <v>494</v>
      </c>
    </row>
    <row r="219" spans="1:33" s="59" customFormat="1" ht="12" x14ac:dyDescent="0.2">
      <c r="A219" s="125"/>
      <c r="B219" s="96"/>
      <c r="C219" s="195" t="s">
        <v>375</v>
      </c>
      <c r="D219" s="195"/>
      <c r="E219" s="195"/>
      <c r="F219" s="195"/>
      <c r="G219" s="195"/>
      <c r="H219" s="195"/>
      <c r="I219" s="195"/>
      <c r="J219" s="195"/>
      <c r="K219" s="195"/>
      <c r="L219" s="195"/>
      <c r="M219" s="195"/>
      <c r="N219" s="201"/>
      <c r="V219" s="88"/>
      <c r="W219" s="94"/>
      <c r="AA219" s="94"/>
      <c r="AB219" s="62" t="s">
        <v>375</v>
      </c>
      <c r="AD219" s="94"/>
      <c r="AF219" s="94"/>
    </row>
    <row r="220" spans="1:33" s="59" customFormat="1" ht="22.5" x14ac:dyDescent="0.2">
      <c r="A220" s="89" t="s">
        <v>493</v>
      </c>
      <c r="B220" s="90" t="s">
        <v>389</v>
      </c>
      <c r="C220" s="197" t="s">
        <v>492</v>
      </c>
      <c r="D220" s="197"/>
      <c r="E220" s="197"/>
      <c r="F220" s="91" t="s">
        <v>252</v>
      </c>
      <c r="G220" s="91"/>
      <c r="H220" s="91"/>
      <c r="I220" s="91" t="s">
        <v>189</v>
      </c>
      <c r="J220" s="92">
        <v>21.35</v>
      </c>
      <c r="K220" s="91" t="s">
        <v>253</v>
      </c>
      <c r="L220" s="92">
        <v>130.66</v>
      </c>
      <c r="M220" s="91"/>
      <c r="N220" s="93"/>
      <c r="V220" s="88"/>
      <c r="W220" s="94" t="s">
        <v>492</v>
      </c>
      <c r="AA220" s="94"/>
      <c r="AD220" s="94"/>
      <c r="AF220" s="94"/>
    </row>
    <row r="221" spans="1:33" s="59" customFormat="1" ht="12" x14ac:dyDescent="0.2">
      <c r="A221" s="103"/>
      <c r="B221" s="104"/>
      <c r="C221" s="67" t="s">
        <v>254</v>
      </c>
      <c r="D221" s="105"/>
      <c r="E221" s="105"/>
      <c r="F221" s="106"/>
      <c r="G221" s="106"/>
      <c r="H221" s="106"/>
      <c r="I221" s="106"/>
      <c r="J221" s="107"/>
      <c r="K221" s="106"/>
      <c r="L221" s="107"/>
      <c r="M221" s="108"/>
      <c r="N221" s="109"/>
      <c r="V221" s="88"/>
      <c r="W221" s="94"/>
      <c r="AA221" s="94"/>
      <c r="AD221" s="94"/>
      <c r="AF221" s="94"/>
    </row>
    <row r="222" spans="1:33" s="59" customFormat="1" ht="12" x14ac:dyDescent="0.2">
      <c r="A222" s="110"/>
      <c r="B222" s="111"/>
      <c r="C222" s="195" t="s">
        <v>491</v>
      </c>
      <c r="D222" s="195"/>
      <c r="E222" s="195"/>
      <c r="F222" s="195"/>
      <c r="G222" s="195"/>
      <c r="H222" s="195"/>
      <c r="I222" s="195"/>
      <c r="J222" s="195"/>
      <c r="K222" s="195"/>
      <c r="L222" s="195"/>
      <c r="M222" s="195"/>
      <c r="N222" s="201"/>
      <c r="V222" s="88"/>
      <c r="W222" s="94"/>
      <c r="AA222" s="94"/>
      <c r="AC222" s="62" t="s">
        <v>491</v>
      </c>
      <c r="AD222" s="94"/>
      <c r="AF222" s="94"/>
    </row>
    <row r="223" spans="1:33" s="59" customFormat="1" ht="12" x14ac:dyDescent="0.2">
      <c r="A223" s="110"/>
      <c r="B223" s="111"/>
      <c r="C223" s="195" t="s">
        <v>490</v>
      </c>
      <c r="D223" s="195"/>
      <c r="E223" s="195"/>
      <c r="F223" s="195"/>
      <c r="G223" s="195"/>
      <c r="H223" s="195"/>
      <c r="I223" s="195"/>
      <c r="J223" s="195"/>
      <c r="K223" s="195"/>
      <c r="L223" s="195"/>
      <c r="M223" s="195"/>
      <c r="N223" s="201"/>
      <c r="V223" s="88"/>
      <c r="W223" s="94"/>
      <c r="AA223" s="94"/>
      <c r="AD223" s="94"/>
      <c r="AF223" s="94"/>
      <c r="AG223" s="62" t="s">
        <v>490</v>
      </c>
    </row>
    <row r="224" spans="1:33" s="59" customFormat="1" ht="12" x14ac:dyDescent="0.2">
      <c r="A224" s="125"/>
      <c r="B224" s="96"/>
      <c r="C224" s="195" t="s">
        <v>375</v>
      </c>
      <c r="D224" s="195"/>
      <c r="E224" s="195"/>
      <c r="F224" s="195"/>
      <c r="G224" s="195"/>
      <c r="H224" s="195"/>
      <c r="I224" s="195"/>
      <c r="J224" s="195"/>
      <c r="K224" s="195"/>
      <c r="L224" s="195"/>
      <c r="M224" s="195"/>
      <c r="N224" s="201"/>
      <c r="V224" s="88"/>
      <c r="W224" s="94"/>
      <c r="AA224" s="94"/>
      <c r="AB224" s="62" t="s">
        <v>375</v>
      </c>
      <c r="AD224" s="94"/>
      <c r="AF224" s="94"/>
    </row>
    <row r="225" spans="1:33" s="59" customFormat="1" ht="22.5" x14ac:dyDescent="0.2">
      <c r="A225" s="89" t="s">
        <v>489</v>
      </c>
      <c r="B225" s="90" t="s">
        <v>389</v>
      </c>
      <c r="C225" s="197" t="s">
        <v>487</v>
      </c>
      <c r="D225" s="197"/>
      <c r="E225" s="197"/>
      <c r="F225" s="91" t="s">
        <v>407</v>
      </c>
      <c r="G225" s="91"/>
      <c r="H225" s="91"/>
      <c r="I225" s="91" t="s">
        <v>488</v>
      </c>
      <c r="J225" s="92">
        <v>17.329999999999998</v>
      </c>
      <c r="K225" s="91" t="s">
        <v>253</v>
      </c>
      <c r="L225" s="92">
        <v>275.75</v>
      </c>
      <c r="M225" s="91"/>
      <c r="N225" s="93"/>
      <c r="V225" s="88"/>
      <c r="W225" s="94" t="s">
        <v>487</v>
      </c>
      <c r="AA225" s="94"/>
      <c r="AD225" s="94"/>
      <c r="AF225" s="94"/>
    </row>
    <row r="226" spans="1:33" s="59" customFormat="1" ht="12" x14ac:dyDescent="0.2">
      <c r="A226" s="103"/>
      <c r="B226" s="104"/>
      <c r="C226" s="67" t="s">
        <v>254</v>
      </c>
      <c r="D226" s="105"/>
      <c r="E226" s="105"/>
      <c r="F226" s="106"/>
      <c r="G226" s="106"/>
      <c r="H226" s="106"/>
      <c r="I226" s="106"/>
      <c r="J226" s="107"/>
      <c r="K226" s="106"/>
      <c r="L226" s="107"/>
      <c r="M226" s="108"/>
      <c r="N226" s="109"/>
      <c r="V226" s="88"/>
      <c r="W226" s="94"/>
      <c r="AA226" s="94"/>
      <c r="AD226" s="94"/>
      <c r="AF226" s="94"/>
    </row>
    <row r="227" spans="1:33" s="59" customFormat="1" ht="12" x14ac:dyDescent="0.2">
      <c r="A227" s="110"/>
      <c r="B227" s="111"/>
      <c r="C227" s="195" t="s">
        <v>486</v>
      </c>
      <c r="D227" s="195"/>
      <c r="E227" s="195"/>
      <c r="F227" s="195"/>
      <c r="G227" s="195"/>
      <c r="H227" s="195"/>
      <c r="I227" s="195"/>
      <c r="J227" s="195"/>
      <c r="K227" s="195"/>
      <c r="L227" s="195"/>
      <c r="M227" s="195"/>
      <c r="N227" s="201"/>
      <c r="V227" s="88"/>
      <c r="W227" s="94"/>
      <c r="AA227" s="94"/>
      <c r="AC227" s="62" t="s">
        <v>486</v>
      </c>
      <c r="AD227" s="94"/>
      <c r="AF227" s="94"/>
    </row>
    <row r="228" spans="1:33" s="59" customFormat="1" ht="12" x14ac:dyDescent="0.2">
      <c r="A228" s="110"/>
      <c r="B228" s="111"/>
      <c r="C228" s="195" t="s">
        <v>485</v>
      </c>
      <c r="D228" s="195"/>
      <c r="E228" s="195"/>
      <c r="F228" s="195"/>
      <c r="G228" s="195"/>
      <c r="H228" s="195"/>
      <c r="I228" s="195"/>
      <c r="J228" s="195"/>
      <c r="K228" s="195"/>
      <c r="L228" s="195"/>
      <c r="M228" s="195"/>
      <c r="N228" s="201"/>
      <c r="V228" s="88"/>
      <c r="W228" s="94"/>
      <c r="AA228" s="94"/>
      <c r="AD228" s="94"/>
      <c r="AF228" s="94"/>
      <c r="AG228" s="62" t="s">
        <v>485</v>
      </c>
    </row>
    <row r="229" spans="1:33" s="59" customFormat="1" ht="12" x14ac:dyDescent="0.2">
      <c r="A229" s="125"/>
      <c r="B229" s="96"/>
      <c r="C229" s="195" t="s">
        <v>375</v>
      </c>
      <c r="D229" s="195"/>
      <c r="E229" s="195"/>
      <c r="F229" s="195"/>
      <c r="G229" s="195"/>
      <c r="H229" s="195"/>
      <c r="I229" s="195"/>
      <c r="J229" s="195"/>
      <c r="K229" s="195"/>
      <c r="L229" s="195"/>
      <c r="M229" s="195"/>
      <c r="N229" s="201"/>
      <c r="V229" s="88"/>
      <c r="W229" s="94"/>
      <c r="AA229" s="94"/>
      <c r="AB229" s="62" t="s">
        <v>375</v>
      </c>
      <c r="AD229" s="94"/>
      <c r="AF229" s="94"/>
    </row>
    <row r="230" spans="1:33" s="59" customFormat="1" ht="22.5" x14ac:dyDescent="0.2">
      <c r="A230" s="89" t="s">
        <v>484</v>
      </c>
      <c r="B230" s="90" t="s">
        <v>438</v>
      </c>
      <c r="C230" s="197" t="s">
        <v>483</v>
      </c>
      <c r="D230" s="197"/>
      <c r="E230" s="197"/>
      <c r="F230" s="91" t="s">
        <v>252</v>
      </c>
      <c r="G230" s="91"/>
      <c r="H230" s="91"/>
      <c r="I230" s="91" t="s">
        <v>443</v>
      </c>
      <c r="J230" s="92">
        <v>62.98</v>
      </c>
      <c r="K230" s="91" t="s">
        <v>253</v>
      </c>
      <c r="L230" s="92">
        <v>1798.71</v>
      </c>
      <c r="M230" s="91"/>
      <c r="N230" s="93"/>
      <c r="V230" s="88"/>
      <c r="W230" s="94" t="s">
        <v>483</v>
      </c>
      <c r="AA230" s="94"/>
      <c r="AD230" s="94"/>
      <c r="AF230" s="94"/>
    </row>
    <row r="231" spans="1:33" s="59" customFormat="1" ht="12" x14ac:dyDescent="0.2">
      <c r="A231" s="103"/>
      <c r="B231" s="104"/>
      <c r="C231" s="67" t="s">
        <v>254</v>
      </c>
      <c r="D231" s="105"/>
      <c r="E231" s="105"/>
      <c r="F231" s="106"/>
      <c r="G231" s="106"/>
      <c r="H231" s="106"/>
      <c r="I231" s="106"/>
      <c r="J231" s="107"/>
      <c r="K231" s="106"/>
      <c r="L231" s="107"/>
      <c r="M231" s="108"/>
      <c r="N231" s="109"/>
      <c r="V231" s="88"/>
      <c r="W231" s="94"/>
      <c r="AA231" s="94"/>
      <c r="AD231" s="94"/>
      <c r="AF231" s="94"/>
    </row>
    <row r="232" spans="1:33" s="59" customFormat="1" ht="12" x14ac:dyDescent="0.2">
      <c r="A232" s="110"/>
      <c r="B232" s="111"/>
      <c r="C232" s="195" t="s">
        <v>479</v>
      </c>
      <c r="D232" s="195"/>
      <c r="E232" s="195"/>
      <c r="F232" s="195"/>
      <c r="G232" s="195"/>
      <c r="H232" s="195"/>
      <c r="I232" s="195"/>
      <c r="J232" s="195"/>
      <c r="K232" s="195"/>
      <c r="L232" s="195"/>
      <c r="M232" s="195"/>
      <c r="N232" s="201"/>
      <c r="V232" s="88"/>
      <c r="W232" s="94"/>
      <c r="AA232" s="94"/>
      <c r="AC232" s="62" t="s">
        <v>479</v>
      </c>
      <c r="AD232" s="94"/>
      <c r="AF232" s="94"/>
    </row>
    <row r="233" spans="1:33" s="59" customFormat="1" ht="12" x14ac:dyDescent="0.2">
      <c r="A233" s="110"/>
      <c r="B233" s="111"/>
      <c r="C233" s="195" t="s">
        <v>482</v>
      </c>
      <c r="D233" s="195"/>
      <c r="E233" s="195"/>
      <c r="F233" s="195"/>
      <c r="G233" s="195"/>
      <c r="H233" s="195"/>
      <c r="I233" s="195"/>
      <c r="J233" s="195"/>
      <c r="K233" s="195"/>
      <c r="L233" s="195"/>
      <c r="M233" s="195"/>
      <c r="N233" s="201"/>
      <c r="V233" s="88"/>
      <c r="W233" s="94"/>
      <c r="AA233" s="94"/>
      <c r="AD233" s="94"/>
      <c r="AF233" s="94"/>
      <c r="AG233" s="62" t="s">
        <v>482</v>
      </c>
    </row>
    <row r="234" spans="1:33" s="59" customFormat="1" ht="12" x14ac:dyDescent="0.2">
      <c r="A234" s="125"/>
      <c r="B234" s="96"/>
      <c r="C234" s="195" t="s">
        <v>375</v>
      </c>
      <c r="D234" s="195"/>
      <c r="E234" s="195"/>
      <c r="F234" s="195"/>
      <c r="G234" s="195"/>
      <c r="H234" s="195"/>
      <c r="I234" s="195"/>
      <c r="J234" s="195"/>
      <c r="K234" s="195"/>
      <c r="L234" s="195"/>
      <c r="M234" s="195"/>
      <c r="N234" s="201"/>
      <c r="V234" s="88"/>
      <c r="W234" s="94"/>
      <c r="AA234" s="94"/>
      <c r="AB234" s="62" t="s">
        <v>375</v>
      </c>
      <c r="AD234" s="94"/>
      <c r="AF234" s="94"/>
    </row>
    <row r="235" spans="1:33" s="59" customFormat="1" ht="22.5" x14ac:dyDescent="0.2">
      <c r="A235" s="89" t="s">
        <v>481</v>
      </c>
      <c r="B235" s="90" t="s">
        <v>438</v>
      </c>
      <c r="C235" s="197" t="s">
        <v>480</v>
      </c>
      <c r="D235" s="197"/>
      <c r="E235" s="197"/>
      <c r="F235" s="91" t="s">
        <v>252</v>
      </c>
      <c r="G235" s="91"/>
      <c r="H235" s="91"/>
      <c r="I235" s="91" t="s">
        <v>443</v>
      </c>
      <c r="J235" s="92">
        <v>1.53</v>
      </c>
      <c r="K235" s="91" t="s">
        <v>253</v>
      </c>
      <c r="L235" s="92">
        <v>43.7</v>
      </c>
      <c r="M235" s="91"/>
      <c r="N235" s="93"/>
      <c r="V235" s="88"/>
      <c r="W235" s="94" t="s">
        <v>480</v>
      </c>
      <c r="AA235" s="94"/>
      <c r="AD235" s="94"/>
      <c r="AF235" s="94"/>
    </row>
    <row r="236" spans="1:33" s="59" customFormat="1" ht="12" x14ac:dyDescent="0.2">
      <c r="A236" s="103"/>
      <c r="B236" s="104"/>
      <c r="C236" s="67" t="s">
        <v>254</v>
      </c>
      <c r="D236" s="105"/>
      <c r="E236" s="105"/>
      <c r="F236" s="106"/>
      <c r="G236" s="106"/>
      <c r="H236" s="106"/>
      <c r="I236" s="106"/>
      <c r="J236" s="107"/>
      <c r="K236" s="106"/>
      <c r="L236" s="107"/>
      <c r="M236" s="108"/>
      <c r="N236" s="109"/>
      <c r="V236" s="88"/>
      <c r="W236" s="94"/>
      <c r="AA236" s="94"/>
      <c r="AD236" s="94"/>
      <c r="AF236" s="94"/>
    </row>
    <row r="237" spans="1:33" s="59" customFormat="1" ht="12" x14ac:dyDescent="0.2">
      <c r="A237" s="110"/>
      <c r="B237" s="111"/>
      <c r="C237" s="195" t="s">
        <v>479</v>
      </c>
      <c r="D237" s="195"/>
      <c r="E237" s="195"/>
      <c r="F237" s="195"/>
      <c r="G237" s="195"/>
      <c r="H237" s="195"/>
      <c r="I237" s="195"/>
      <c r="J237" s="195"/>
      <c r="K237" s="195"/>
      <c r="L237" s="195"/>
      <c r="M237" s="195"/>
      <c r="N237" s="201"/>
      <c r="V237" s="88"/>
      <c r="W237" s="94"/>
      <c r="AA237" s="94"/>
      <c r="AC237" s="62" t="s">
        <v>479</v>
      </c>
      <c r="AD237" s="94"/>
      <c r="AF237" s="94"/>
    </row>
    <row r="238" spans="1:33" s="59" customFormat="1" ht="12" x14ac:dyDescent="0.2">
      <c r="A238" s="110"/>
      <c r="B238" s="111"/>
      <c r="C238" s="195" t="s">
        <v>478</v>
      </c>
      <c r="D238" s="195"/>
      <c r="E238" s="195"/>
      <c r="F238" s="195"/>
      <c r="G238" s="195"/>
      <c r="H238" s="195"/>
      <c r="I238" s="195"/>
      <c r="J238" s="195"/>
      <c r="K238" s="195"/>
      <c r="L238" s="195"/>
      <c r="M238" s="195"/>
      <c r="N238" s="201"/>
      <c r="V238" s="88"/>
      <c r="W238" s="94"/>
      <c r="AA238" s="94"/>
      <c r="AD238" s="94"/>
      <c r="AF238" s="94"/>
      <c r="AG238" s="62" t="s">
        <v>478</v>
      </c>
    </row>
    <row r="239" spans="1:33" s="59" customFormat="1" ht="12" x14ac:dyDescent="0.2">
      <c r="A239" s="125"/>
      <c r="B239" s="96"/>
      <c r="C239" s="195" t="s">
        <v>375</v>
      </c>
      <c r="D239" s="195"/>
      <c r="E239" s="195"/>
      <c r="F239" s="195"/>
      <c r="G239" s="195"/>
      <c r="H239" s="195"/>
      <c r="I239" s="195"/>
      <c r="J239" s="195"/>
      <c r="K239" s="195"/>
      <c r="L239" s="195"/>
      <c r="M239" s="195"/>
      <c r="N239" s="201"/>
      <c r="V239" s="88"/>
      <c r="W239" s="94"/>
      <c r="AA239" s="94"/>
      <c r="AB239" s="62" t="s">
        <v>375</v>
      </c>
      <c r="AD239" s="94"/>
      <c r="AF239" s="94"/>
    </row>
    <row r="240" spans="1:33" s="59" customFormat="1" ht="22.5" x14ac:dyDescent="0.2">
      <c r="A240" s="89" t="s">
        <v>477</v>
      </c>
      <c r="B240" s="90" t="s">
        <v>402</v>
      </c>
      <c r="C240" s="197" t="s">
        <v>476</v>
      </c>
      <c r="D240" s="197"/>
      <c r="E240" s="197"/>
      <c r="F240" s="91" t="s">
        <v>252</v>
      </c>
      <c r="G240" s="91"/>
      <c r="H240" s="91"/>
      <c r="I240" s="91" t="s">
        <v>465</v>
      </c>
      <c r="J240" s="92">
        <v>11.45</v>
      </c>
      <c r="K240" s="91" t="s">
        <v>253</v>
      </c>
      <c r="L240" s="92">
        <v>256.94</v>
      </c>
      <c r="M240" s="91"/>
      <c r="N240" s="93"/>
      <c r="V240" s="88"/>
      <c r="W240" s="94" t="s">
        <v>476</v>
      </c>
      <c r="AA240" s="94"/>
      <c r="AD240" s="94"/>
      <c r="AF240" s="94"/>
    </row>
    <row r="241" spans="1:33" s="59" customFormat="1" ht="12" x14ac:dyDescent="0.2">
      <c r="A241" s="103"/>
      <c r="B241" s="104"/>
      <c r="C241" s="67" t="s">
        <v>254</v>
      </c>
      <c r="D241" s="105"/>
      <c r="E241" s="105"/>
      <c r="F241" s="106"/>
      <c r="G241" s="106"/>
      <c r="H241" s="106"/>
      <c r="I241" s="106"/>
      <c r="J241" s="107"/>
      <c r="K241" s="106"/>
      <c r="L241" s="107"/>
      <c r="M241" s="108"/>
      <c r="N241" s="109"/>
      <c r="V241" s="88"/>
      <c r="W241" s="94"/>
      <c r="AA241" s="94"/>
      <c r="AD241" s="94"/>
      <c r="AF241" s="94"/>
    </row>
    <row r="242" spans="1:33" s="59" customFormat="1" ht="12" x14ac:dyDescent="0.2">
      <c r="A242" s="110"/>
      <c r="B242" s="111"/>
      <c r="C242" s="195" t="s">
        <v>475</v>
      </c>
      <c r="D242" s="195"/>
      <c r="E242" s="195"/>
      <c r="F242" s="195"/>
      <c r="G242" s="195"/>
      <c r="H242" s="195"/>
      <c r="I242" s="195"/>
      <c r="J242" s="195"/>
      <c r="K242" s="195"/>
      <c r="L242" s="195"/>
      <c r="M242" s="195"/>
      <c r="N242" s="201"/>
      <c r="V242" s="88"/>
      <c r="W242" s="94"/>
      <c r="AA242" s="94"/>
      <c r="AC242" s="62" t="s">
        <v>475</v>
      </c>
      <c r="AD242" s="94"/>
      <c r="AF242" s="94"/>
    </row>
    <row r="243" spans="1:33" s="59" customFormat="1" ht="12" x14ac:dyDescent="0.2">
      <c r="A243" s="110"/>
      <c r="B243" s="111"/>
      <c r="C243" s="195" t="s">
        <v>474</v>
      </c>
      <c r="D243" s="195"/>
      <c r="E243" s="195"/>
      <c r="F243" s="195"/>
      <c r="G243" s="195"/>
      <c r="H243" s="195"/>
      <c r="I243" s="195"/>
      <c r="J243" s="195"/>
      <c r="K243" s="195"/>
      <c r="L243" s="195"/>
      <c r="M243" s="195"/>
      <c r="N243" s="201"/>
      <c r="V243" s="88"/>
      <c r="W243" s="94"/>
      <c r="AA243" s="94"/>
      <c r="AD243" s="94"/>
      <c r="AF243" s="94"/>
      <c r="AG243" s="62" t="s">
        <v>474</v>
      </c>
    </row>
    <row r="244" spans="1:33" s="59" customFormat="1" ht="12" x14ac:dyDescent="0.2">
      <c r="A244" s="125"/>
      <c r="B244" s="96"/>
      <c r="C244" s="195" t="s">
        <v>375</v>
      </c>
      <c r="D244" s="195"/>
      <c r="E244" s="195"/>
      <c r="F244" s="195"/>
      <c r="G244" s="195"/>
      <c r="H244" s="195"/>
      <c r="I244" s="195"/>
      <c r="J244" s="195"/>
      <c r="K244" s="195"/>
      <c r="L244" s="195"/>
      <c r="M244" s="195"/>
      <c r="N244" s="201"/>
      <c r="V244" s="88"/>
      <c r="W244" s="94"/>
      <c r="AA244" s="94"/>
      <c r="AB244" s="62" t="s">
        <v>375</v>
      </c>
      <c r="AD244" s="94"/>
      <c r="AF244" s="94"/>
    </row>
    <row r="245" spans="1:33" s="59" customFormat="1" ht="22.5" x14ac:dyDescent="0.2">
      <c r="A245" s="89" t="s">
        <v>473</v>
      </c>
      <c r="B245" s="90" t="s">
        <v>402</v>
      </c>
      <c r="C245" s="197" t="s">
        <v>472</v>
      </c>
      <c r="D245" s="197"/>
      <c r="E245" s="197"/>
      <c r="F245" s="91" t="s">
        <v>252</v>
      </c>
      <c r="G245" s="91"/>
      <c r="H245" s="91"/>
      <c r="I245" s="91" t="s">
        <v>469</v>
      </c>
      <c r="J245" s="92">
        <v>13.99</v>
      </c>
      <c r="K245" s="91" t="s">
        <v>253</v>
      </c>
      <c r="L245" s="92">
        <v>299.67</v>
      </c>
      <c r="M245" s="91"/>
      <c r="N245" s="93"/>
      <c r="V245" s="88"/>
      <c r="W245" s="94" t="s">
        <v>472</v>
      </c>
      <c r="AA245" s="94"/>
      <c r="AD245" s="94"/>
      <c r="AF245" s="94"/>
    </row>
    <row r="246" spans="1:33" s="59" customFormat="1" ht="12" x14ac:dyDescent="0.2">
      <c r="A246" s="103"/>
      <c r="B246" s="104"/>
      <c r="C246" s="67" t="s">
        <v>254</v>
      </c>
      <c r="D246" s="105"/>
      <c r="E246" s="105"/>
      <c r="F246" s="106"/>
      <c r="G246" s="106"/>
      <c r="H246" s="106"/>
      <c r="I246" s="106"/>
      <c r="J246" s="107"/>
      <c r="K246" s="106"/>
      <c r="L246" s="107"/>
      <c r="M246" s="108"/>
      <c r="N246" s="109"/>
      <c r="V246" s="88"/>
      <c r="W246" s="94"/>
      <c r="AA246" s="94"/>
      <c r="AD246" s="94"/>
      <c r="AF246" s="94"/>
    </row>
    <row r="247" spans="1:33" s="59" customFormat="1" ht="12" x14ac:dyDescent="0.2">
      <c r="A247" s="110"/>
      <c r="B247" s="111"/>
      <c r="C247" s="195" t="s">
        <v>471</v>
      </c>
      <c r="D247" s="195"/>
      <c r="E247" s="195"/>
      <c r="F247" s="195"/>
      <c r="G247" s="195"/>
      <c r="H247" s="195"/>
      <c r="I247" s="195"/>
      <c r="J247" s="195"/>
      <c r="K247" s="195"/>
      <c r="L247" s="195"/>
      <c r="M247" s="195"/>
      <c r="N247" s="201"/>
      <c r="V247" s="88"/>
      <c r="W247" s="94"/>
      <c r="AA247" s="94"/>
      <c r="AC247" s="62" t="s">
        <v>471</v>
      </c>
      <c r="AD247" s="94"/>
      <c r="AF247" s="94"/>
    </row>
    <row r="248" spans="1:33" s="59" customFormat="1" ht="12" x14ac:dyDescent="0.2">
      <c r="A248" s="110"/>
      <c r="B248" s="111"/>
      <c r="C248" s="195" t="s">
        <v>470</v>
      </c>
      <c r="D248" s="195"/>
      <c r="E248" s="195"/>
      <c r="F248" s="195"/>
      <c r="G248" s="195"/>
      <c r="H248" s="195"/>
      <c r="I248" s="195"/>
      <c r="J248" s="195"/>
      <c r="K248" s="195"/>
      <c r="L248" s="195"/>
      <c r="M248" s="195"/>
      <c r="N248" s="201"/>
      <c r="V248" s="88"/>
      <c r="W248" s="94"/>
      <c r="AA248" s="94"/>
      <c r="AD248" s="94"/>
      <c r="AF248" s="94"/>
      <c r="AG248" s="62" t="s">
        <v>470</v>
      </c>
    </row>
    <row r="249" spans="1:33" s="59" customFormat="1" ht="12" x14ac:dyDescent="0.2">
      <c r="A249" s="125"/>
      <c r="B249" s="96"/>
      <c r="C249" s="195" t="s">
        <v>375</v>
      </c>
      <c r="D249" s="195"/>
      <c r="E249" s="195"/>
      <c r="F249" s="195"/>
      <c r="G249" s="195"/>
      <c r="H249" s="195"/>
      <c r="I249" s="195"/>
      <c r="J249" s="195"/>
      <c r="K249" s="195"/>
      <c r="L249" s="195"/>
      <c r="M249" s="195"/>
      <c r="N249" s="201"/>
      <c r="V249" s="88"/>
      <c r="W249" s="94"/>
      <c r="AA249" s="94"/>
      <c r="AB249" s="62" t="s">
        <v>375</v>
      </c>
      <c r="AD249" s="94"/>
      <c r="AF249" s="94"/>
    </row>
    <row r="250" spans="1:33" s="59" customFormat="1" ht="22.5" x14ac:dyDescent="0.2">
      <c r="A250" s="89" t="s">
        <v>469</v>
      </c>
      <c r="B250" s="90" t="s">
        <v>468</v>
      </c>
      <c r="C250" s="197" t="s">
        <v>467</v>
      </c>
      <c r="D250" s="197"/>
      <c r="E250" s="197"/>
      <c r="F250" s="91" t="s">
        <v>252</v>
      </c>
      <c r="G250" s="91"/>
      <c r="H250" s="91"/>
      <c r="I250" s="91" t="s">
        <v>219</v>
      </c>
      <c r="J250" s="92">
        <v>1788.8</v>
      </c>
      <c r="K250" s="91" t="s">
        <v>253</v>
      </c>
      <c r="L250" s="92">
        <v>16421.18</v>
      </c>
      <c r="M250" s="91"/>
      <c r="N250" s="93"/>
      <c r="V250" s="88"/>
      <c r="W250" s="94" t="s">
        <v>467</v>
      </c>
      <c r="AA250" s="94"/>
      <c r="AD250" s="94"/>
      <c r="AF250" s="94"/>
    </row>
    <row r="251" spans="1:33" s="59" customFormat="1" ht="12" x14ac:dyDescent="0.2">
      <c r="A251" s="103"/>
      <c r="B251" s="104"/>
      <c r="C251" s="67" t="s">
        <v>254</v>
      </c>
      <c r="D251" s="105"/>
      <c r="E251" s="105"/>
      <c r="F251" s="106"/>
      <c r="G251" s="106"/>
      <c r="H251" s="106"/>
      <c r="I251" s="106"/>
      <c r="J251" s="107"/>
      <c r="K251" s="106"/>
      <c r="L251" s="107"/>
      <c r="M251" s="108"/>
      <c r="N251" s="109"/>
      <c r="V251" s="88"/>
      <c r="W251" s="94"/>
      <c r="AA251" s="94"/>
      <c r="AD251" s="94"/>
      <c r="AF251" s="94"/>
    </row>
    <row r="252" spans="1:33" s="59" customFormat="1" ht="12" x14ac:dyDescent="0.2">
      <c r="A252" s="110"/>
      <c r="B252" s="111"/>
      <c r="C252" s="195" t="s">
        <v>441</v>
      </c>
      <c r="D252" s="195"/>
      <c r="E252" s="195"/>
      <c r="F252" s="195"/>
      <c r="G252" s="195"/>
      <c r="H252" s="195"/>
      <c r="I252" s="195"/>
      <c r="J252" s="195"/>
      <c r="K252" s="195"/>
      <c r="L252" s="195"/>
      <c r="M252" s="195"/>
      <c r="N252" s="201"/>
      <c r="V252" s="88"/>
      <c r="W252" s="94"/>
      <c r="AA252" s="94"/>
      <c r="AC252" s="62" t="s">
        <v>441</v>
      </c>
      <c r="AD252" s="94"/>
      <c r="AF252" s="94"/>
    </row>
    <row r="253" spans="1:33" s="59" customFormat="1" ht="12" x14ac:dyDescent="0.2">
      <c r="A253" s="110"/>
      <c r="B253" s="111"/>
      <c r="C253" s="195" t="s">
        <v>466</v>
      </c>
      <c r="D253" s="195"/>
      <c r="E253" s="195"/>
      <c r="F253" s="195"/>
      <c r="G253" s="195"/>
      <c r="H253" s="195"/>
      <c r="I253" s="195"/>
      <c r="J253" s="195"/>
      <c r="K253" s="195"/>
      <c r="L253" s="195"/>
      <c r="M253" s="195"/>
      <c r="N253" s="201"/>
      <c r="V253" s="88"/>
      <c r="W253" s="94"/>
      <c r="AA253" s="94"/>
      <c r="AD253" s="94"/>
      <c r="AF253" s="94"/>
      <c r="AG253" s="62" t="s">
        <v>466</v>
      </c>
    </row>
    <row r="254" spans="1:33" s="59" customFormat="1" ht="12" x14ac:dyDescent="0.2">
      <c r="A254" s="125"/>
      <c r="B254" s="96"/>
      <c r="C254" s="195" t="s">
        <v>375</v>
      </c>
      <c r="D254" s="195"/>
      <c r="E254" s="195"/>
      <c r="F254" s="195"/>
      <c r="G254" s="195"/>
      <c r="H254" s="195"/>
      <c r="I254" s="195"/>
      <c r="J254" s="195"/>
      <c r="K254" s="195"/>
      <c r="L254" s="195"/>
      <c r="M254" s="195"/>
      <c r="N254" s="201"/>
      <c r="V254" s="88"/>
      <c r="W254" s="94"/>
      <c r="AA254" s="94"/>
      <c r="AB254" s="62" t="s">
        <v>375</v>
      </c>
      <c r="AD254" s="94"/>
      <c r="AF254" s="94"/>
    </row>
    <row r="255" spans="1:33" s="59" customFormat="1" ht="22.5" x14ac:dyDescent="0.2">
      <c r="A255" s="89" t="s">
        <v>465</v>
      </c>
      <c r="B255" s="90" t="s">
        <v>464</v>
      </c>
      <c r="C255" s="197" t="s">
        <v>463</v>
      </c>
      <c r="D255" s="197"/>
      <c r="E255" s="197"/>
      <c r="F255" s="91" t="s">
        <v>252</v>
      </c>
      <c r="G255" s="91"/>
      <c r="H255" s="91"/>
      <c r="I255" s="91" t="s">
        <v>189</v>
      </c>
      <c r="J255" s="92">
        <v>143.13</v>
      </c>
      <c r="K255" s="91" t="s">
        <v>253</v>
      </c>
      <c r="L255" s="92">
        <v>875.96</v>
      </c>
      <c r="M255" s="91"/>
      <c r="N255" s="93"/>
      <c r="V255" s="88"/>
      <c r="W255" s="94" t="s">
        <v>463</v>
      </c>
      <c r="AA255" s="94"/>
      <c r="AD255" s="94"/>
      <c r="AF255" s="94"/>
    </row>
    <row r="256" spans="1:33" s="59" customFormat="1" ht="12" x14ac:dyDescent="0.2">
      <c r="A256" s="103"/>
      <c r="B256" s="104"/>
      <c r="C256" s="67" t="s">
        <v>254</v>
      </c>
      <c r="D256" s="105"/>
      <c r="E256" s="105"/>
      <c r="F256" s="106"/>
      <c r="G256" s="106"/>
      <c r="H256" s="106"/>
      <c r="I256" s="106"/>
      <c r="J256" s="107"/>
      <c r="K256" s="106"/>
      <c r="L256" s="107"/>
      <c r="M256" s="108"/>
      <c r="N256" s="109"/>
      <c r="V256" s="88"/>
      <c r="W256" s="94"/>
      <c r="AA256" s="94"/>
      <c r="AD256" s="94"/>
      <c r="AF256" s="94"/>
    </row>
    <row r="257" spans="1:33" s="59" customFormat="1" ht="12" x14ac:dyDescent="0.2">
      <c r="A257" s="110"/>
      <c r="B257" s="111"/>
      <c r="C257" s="195" t="s">
        <v>445</v>
      </c>
      <c r="D257" s="195"/>
      <c r="E257" s="195"/>
      <c r="F257" s="195"/>
      <c r="G257" s="195"/>
      <c r="H257" s="195"/>
      <c r="I257" s="195"/>
      <c r="J257" s="195"/>
      <c r="K257" s="195"/>
      <c r="L257" s="195"/>
      <c r="M257" s="195"/>
      <c r="N257" s="201"/>
      <c r="V257" s="88"/>
      <c r="W257" s="94"/>
      <c r="AA257" s="94"/>
      <c r="AC257" s="62" t="s">
        <v>445</v>
      </c>
      <c r="AD257" s="94"/>
      <c r="AF257" s="94"/>
    </row>
    <row r="258" spans="1:33" s="59" customFormat="1" ht="12" x14ac:dyDescent="0.2">
      <c r="A258" s="110"/>
      <c r="B258" s="111"/>
      <c r="C258" s="195" t="s">
        <v>462</v>
      </c>
      <c r="D258" s="195"/>
      <c r="E258" s="195"/>
      <c r="F258" s="195"/>
      <c r="G258" s="195"/>
      <c r="H258" s="195"/>
      <c r="I258" s="195"/>
      <c r="J258" s="195"/>
      <c r="K258" s="195"/>
      <c r="L258" s="195"/>
      <c r="M258" s="195"/>
      <c r="N258" s="201"/>
      <c r="V258" s="88"/>
      <c r="W258" s="94"/>
      <c r="AA258" s="94"/>
      <c r="AD258" s="94"/>
      <c r="AF258" s="94"/>
      <c r="AG258" s="62" t="s">
        <v>462</v>
      </c>
    </row>
    <row r="259" spans="1:33" s="59" customFormat="1" ht="12" x14ac:dyDescent="0.2">
      <c r="A259" s="125"/>
      <c r="B259" s="96"/>
      <c r="C259" s="195" t="s">
        <v>375</v>
      </c>
      <c r="D259" s="195"/>
      <c r="E259" s="195"/>
      <c r="F259" s="195"/>
      <c r="G259" s="195"/>
      <c r="H259" s="195"/>
      <c r="I259" s="195"/>
      <c r="J259" s="195"/>
      <c r="K259" s="195"/>
      <c r="L259" s="195"/>
      <c r="M259" s="195"/>
      <c r="N259" s="201"/>
      <c r="V259" s="88"/>
      <c r="W259" s="94"/>
      <c r="AA259" s="94"/>
      <c r="AB259" s="62" t="s">
        <v>375</v>
      </c>
      <c r="AD259" s="94"/>
      <c r="AF259" s="94"/>
    </row>
    <row r="260" spans="1:33" s="59" customFormat="1" ht="22.5" x14ac:dyDescent="0.2">
      <c r="A260" s="89" t="s">
        <v>461</v>
      </c>
      <c r="B260" s="90" t="s">
        <v>460</v>
      </c>
      <c r="C260" s="197" t="s">
        <v>459</v>
      </c>
      <c r="D260" s="197"/>
      <c r="E260" s="197"/>
      <c r="F260" s="91" t="s">
        <v>252</v>
      </c>
      <c r="G260" s="91"/>
      <c r="H260" s="91"/>
      <c r="I260" s="91" t="s">
        <v>139</v>
      </c>
      <c r="J260" s="92">
        <v>79.77</v>
      </c>
      <c r="K260" s="91" t="s">
        <v>253</v>
      </c>
      <c r="L260" s="92">
        <v>162.72999999999999</v>
      </c>
      <c r="M260" s="91"/>
      <c r="N260" s="93"/>
      <c r="V260" s="88"/>
      <c r="W260" s="94" t="s">
        <v>459</v>
      </c>
      <c r="AA260" s="94"/>
      <c r="AD260" s="94"/>
      <c r="AF260" s="94"/>
    </row>
    <row r="261" spans="1:33" s="59" customFormat="1" ht="12" x14ac:dyDescent="0.2">
      <c r="A261" s="103"/>
      <c r="B261" s="104"/>
      <c r="C261" s="67" t="s">
        <v>254</v>
      </c>
      <c r="D261" s="105"/>
      <c r="E261" s="105"/>
      <c r="F261" s="106"/>
      <c r="G261" s="106"/>
      <c r="H261" s="106"/>
      <c r="I261" s="106"/>
      <c r="J261" s="107"/>
      <c r="K261" s="106"/>
      <c r="L261" s="107"/>
      <c r="M261" s="108"/>
      <c r="N261" s="109"/>
      <c r="V261" s="88"/>
      <c r="W261" s="94"/>
      <c r="AA261" s="94"/>
      <c r="AD261" s="94"/>
      <c r="AF261" s="94"/>
    </row>
    <row r="262" spans="1:33" s="59" customFormat="1" ht="12" x14ac:dyDescent="0.2">
      <c r="A262" s="110"/>
      <c r="B262" s="111"/>
      <c r="C262" s="195" t="s">
        <v>458</v>
      </c>
      <c r="D262" s="195"/>
      <c r="E262" s="195"/>
      <c r="F262" s="195"/>
      <c r="G262" s="195"/>
      <c r="H262" s="195"/>
      <c r="I262" s="195"/>
      <c r="J262" s="195"/>
      <c r="K262" s="195"/>
      <c r="L262" s="195"/>
      <c r="M262" s="195"/>
      <c r="N262" s="201"/>
      <c r="V262" s="88"/>
      <c r="W262" s="94"/>
      <c r="AA262" s="94"/>
      <c r="AD262" s="94"/>
      <c r="AF262" s="94"/>
      <c r="AG262" s="62" t="s">
        <v>458</v>
      </c>
    </row>
    <row r="263" spans="1:33" s="59" customFormat="1" ht="12" x14ac:dyDescent="0.2">
      <c r="A263" s="125"/>
      <c r="B263" s="96"/>
      <c r="C263" s="195" t="s">
        <v>375</v>
      </c>
      <c r="D263" s="195"/>
      <c r="E263" s="195"/>
      <c r="F263" s="195"/>
      <c r="G263" s="195"/>
      <c r="H263" s="195"/>
      <c r="I263" s="195"/>
      <c r="J263" s="195"/>
      <c r="K263" s="195"/>
      <c r="L263" s="195"/>
      <c r="M263" s="195"/>
      <c r="N263" s="201"/>
      <c r="V263" s="88"/>
      <c r="W263" s="94"/>
      <c r="AA263" s="94"/>
      <c r="AB263" s="62" t="s">
        <v>375</v>
      </c>
      <c r="AD263" s="94"/>
      <c r="AF263" s="94"/>
    </row>
    <row r="264" spans="1:33" s="59" customFormat="1" ht="22.5" x14ac:dyDescent="0.2">
      <c r="A264" s="89" t="s">
        <v>457</v>
      </c>
      <c r="B264" s="90" t="s">
        <v>389</v>
      </c>
      <c r="C264" s="197" t="s">
        <v>456</v>
      </c>
      <c r="D264" s="197"/>
      <c r="E264" s="197"/>
      <c r="F264" s="91" t="s">
        <v>252</v>
      </c>
      <c r="G264" s="91"/>
      <c r="H264" s="91"/>
      <c r="I264" s="91" t="s">
        <v>166</v>
      </c>
      <c r="J264" s="92">
        <v>81.92</v>
      </c>
      <c r="K264" s="91" t="s">
        <v>253</v>
      </c>
      <c r="L264" s="92">
        <v>334.23</v>
      </c>
      <c r="M264" s="91"/>
      <c r="N264" s="93"/>
      <c r="V264" s="88"/>
      <c r="W264" s="94" t="s">
        <v>456</v>
      </c>
      <c r="AA264" s="94"/>
      <c r="AD264" s="94"/>
      <c r="AF264" s="94"/>
    </row>
    <row r="265" spans="1:33" s="59" customFormat="1" ht="12" x14ac:dyDescent="0.2">
      <c r="A265" s="103"/>
      <c r="B265" s="104"/>
      <c r="C265" s="67" t="s">
        <v>254</v>
      </c>
      <c r="D265" s="105"/>
      <c r="E265" s="105"/>
      <c r="F265" s="106"/>
      <c r="G265" s="106"/>
      <c r="H265" s="106"/>
      <c r="I265" s="106"/>
      <c r="J265" s="107"/>
      <c r="K265" s="106"/>
      <c r="L265" s="107"/>
      <c r="M265" s="108"/>
      <c r="N265" s="109"/>
      <c r="V265" s="88"/>
      <c r="W265" s="94"/>
      <c r="AA265" s="94"/>
      <c r="AD265" s="94"/>
      <c r="AF265" s="94"/>
    </row>
    <row r="266" spans="1:33" s="59" customFormat="1" ht="12" x14ac:dyDescent="0.2">
      <c r="A266" s="110"/>
      <c r="B266" s="111"/>
      <c r="C266" s="195" t="s">
        <v>455</v>
      </c>
      <c r="D266" s="195"/>
      <c r="E266" s="195"/>
      <c r="F266" s="195"/>
      <c r="G266" s="195"/>
      <c r="H266" s="195"/>
      <c r="I266" s="195"/>
      <c r="J266" s="195"/>
      <c r="K266" s="195"/>
      <c r="L266" s="195"/>
      <c r="M266" s="195"/>
      <c r="N266" s="201"/>
      <c r="V266" s="88"/>
      <c r="W266" s="94"/>
      <c r="AA266" s="94"/>
      <c r="AD266" s="94"/>
      <c r="AF266" s="94"/>
      <c r="AG266" s="62" t="s">
        <v>455</v>
      </c>
    </row>
    <row r="267" spans="1:33" s="59" customFormat="1" ht="12" x14ac:dyDescent="0.2">
      <c r="A267" s="125"/>
      <c r="B267" s="96"/>
      <c r="C267" s="195" t="s">
        <v>375</v>
      </c>
      <c r="D267" s="195"/>
      <c r="E267" s="195"/>
      <c r="F267" s="195"/>
      <c r="G267" s="195"/>
      <c r="H267" s="195"/>
      <c r="I267" s="195"/>
      <c r="J267" s="195"/>
      <c r="K267" s="195"/>
      <c r="L267" s="195"/>
      <c r="M267" s="195"/>
      <c r="N267" s="201"/>
      <c r="V267" s="88"/>
      <c r="W267" s="94"/>
      <c r="AA267" s="94"/>
      <c r="AB267" s="62" t="s">
        <v>375</v>
      </c>
      <c r="AD267" s="94"/>
      <c r="AF267" s="94"/>
    </row>
    <row r="268" spans="1:33" s="59" customFormat="1" ht="22.5" x14ac:dyDescent="0.2">
      <c r="A268" s="89" t="s">
        <v>454</v>
      </c>
      <c r="B268" s="90" t="s">
        <v>389</v>
      </c>
      <c r="C268" s="197" t="s">
        <v>453</v>
      </c>
      <c r="D268" s="197"/>
      <c r="E268" s="197"/>
      <c r="F268" s="91" t="s">
        <v>252</v>
      </c>
      <c r="G268" s="91"/>
      <c r="H268" s="91"/>
      <c r="I268" s="91" t="s">
        <v>139</v>
      </c>
      <c r="J268" s="92">
        <v>23.11</v>
      </c>
      <c r="K268" s="91" t="s">
        <v>253</v>
      </c>
      <c r="L268" s="92">
        <v>47.14</v>
      </c>
      <c r="M268" s="91"/>
      <c r="N268" s="93"/>
      <c r="V268" s="88"/>
      <c r="W268" s="94" t="s">
        <v>453</v>
      </c>
      <c r="AA268" s="94"/>
      <c r="AD268" s="94"/>
      <c r="AF268" s="94"/>
    </row>
    <row r="269" spans="1:33" s="59" customFormat="1" ht="12" x14ac:dyDescent="0.2">
      <c r="A269" s="103"/>
      <c r="B269" s="104"/>
      <c r="C269" s="67" t="s">
        <v>254</v>
      </c>
      <c r="D269" s="105"/>
      <c r="E269" s="105"/>
      <c r="F269" s="106"/>
      <c r="G269" s="106"/>
      <c r="H269" s="106"/>
      <c r="I269" s="106"/>
      <c r="J269" s="107"/>
      <c r="K269" s="106"/>
      <c r="L269" s="107"/>
      <c r="M269" s="108"/>
      <c r="N269" s="109"/>
      <c r="V269" s="88"/>
      <c r="W269" s="94"/>
      <c r="AA269" s="94"/>
      <c r="AD269" s="94"/>
      <c r="AF269" s="94"/>
    </row>
    <row r="270" spans="1:33" s="59" customFormat="1" ht="12" x14ac:dyDescent="0.2">
      <c r="A270" s="110"/>
      <c r="B270" s="111"/>
      <c r="C270" s="195" t="s">
        <v>452</v>
      </c>
      <c r="D270" s="195"/>
      <c r="E270" s="195"/>
      <c r="F270" s="195"/>
      <c r="G270" s="195"/>
      <c r="H270" s="195"/>
      <c r="I270" s="195"/>
      <c r="J270" s="195"/>
      <c r="K270" s="195"/>
      <c r="L270" s="195"/>
      <c r="M270" s="195"/>
      <c r="N270" s="201"/>
      <c r="V270" s="88"/>
      <c r="W270" s="94"/>
      <c r="AA270" s="94"/>
      <c r="AD270" s="94"/>
      <c r="AF270" s="94"/>
      <c r="AG270" s="62" t="s">
        <v>452</v>
      </c>
    </row>
    <row r="271" spans="1:33" s="59" customFormat="1" ht="12" x14ac:dyDescent="0.2">
      <c r="A271" s="125"/>
      <c r="B271" s="96"/>
      <c r="C271" s="195" t="s">
        <v>375</v>
      </c>
      <c r="D271" s="195"/>
      <c r="E271" s="195"/>
      <c r="F271" s="195"/>
      <c r="G271" s="195"/>
      <c r="H271" s="195"/>
      <c r="I271" s="195"/>
      <c r="J271" s="195"/>
      <c r="K271" s="195"/>
      <c r="L271" s="195"/>
      <c r="M271" s="195"/>
      <c r="N271" s="201"/>
      <c r="V271" s="88"/>
      <c r="W271" s="94"/>
      <c r="AA271" s="94"/>
      <c r="AB271" s="62" t="s">
        <v>375</v>
      </c>
      <c r="AD271" s="94"/>
      <c r="AF271" s="94"/>
    </row>
    <row r="272" spans="1:33" s="59" customFormat="1" ht="22.5" x14ac:dyDescent="0.2">
      <c r="A272" s="89" t="s">
        <v>451</v>
      </c>
      <c r="B272" s="90" t="s">
        <v>389</v>
      </c>
      <c r="C272" s="197" t="s">
        <v>450</v>
      </c>
      <c r="D272" s="197"/>
      <c r="E272" s="197"/>
      <c r="F272" s="91" t="s">
        <v>252</v>
      </c>
      <c r="G272" s="91"/>
      <c r="H272" s="91"/>
      <c r="I272" s="91" t="s">
        <v>140</v>
      </c>
      <c r="J272" s="92">
        <v>146.51</v>
      </c>
      <c r="K272" s="91" t="s">
        <v>253</v>
      </c>
      <c r="L272" s="92">
        <v>448.32</v>
      </c>
      <c r="M272" s="91"/>
      <c r="N272" s="93"/>
      <c r="V272" s="88"/>
      <c r="W272" s="94" t="s">
        <v>450</v>
      </c>
      <c r="AA272" s="94"/>
      <c r="AD272" s="94"/>
      <c r="AF272" s="94"/>
    </row>
    <row r="273" spans="1:33" s="59" customFormat="1" ht="12" x14ac:dyDescent="0.2">
      <c r="A273" s="103"/>
      <c r="B273" s="104"/>
      <c r="C273" s="67" t="s">
        <v>254</v>
      </c>
      <c r="D273" s="105"/>
      <c r="E273" s="105"/>
      <c r="F273" s="106"/>
      <c r="G273" s="106"/>
      <c r="H273" s="106"/>
      <c r="I273" s="106"/>
      <c r="J273" s="107"/>
      <c r="K273" s="106"/>
      <c r="L273" s="107"/>
      <c r="M273" s="108"/>
      <c r="N273" s="109"/>
      <c r="V273" s="88"/>
      <c r="W273" s="94"/>
      <c r="AA273" s="94"/>
      <c r="AD273" s="94"/>
      <c r="AF273" s="94"/>
    </row>
    <row r="274" spans="1:33" s="59" customFormat="1" ht="12" x14ac:dyDescent="0.2">
      <c r="A274" s="110"/>
      <c r="B274" s="111"/>
      <c r="C274" s="195" t="s">
        <v>449</v>
      </c>
      <c r="D274" s="195"/>
      <c r="E274" s="195"/>
      <c r="F274" s="195"/>
      <c r="G274" s="195"/>
      <c r="H274" s="195"/>
      <c r="I274" s="195"/>
      <c r="J274" s="195"/>
      <c r="K274" s="195"/>
      <c r="L274" s="195"/>
      <c r="M274" s="195"/>
      <c r="N274" s="201"/>
      <c r="V274" s="88"/>
      <c r="W274" s="94"/>
      <c r="AA274" s="94"/>
      <c r="AC274" s="62" t="s">
        <v>449</v>
      </c>
      <c r="AD274" s="94"/>
      <c r="AF274" s="94"/>
    </row>
    <row r="275" spans="1:33" s="59" customFormat="1" ht="12" x14ac:dyDescent="0.2">
      <c r="A275" s="110"/>
      <c r="B275" s="111"/>
      <c r="C275" s="195" t="s">
        <v>448</v>
      </c>
      <c r="D275" s="195"/>
      <c r="E275" s="195"/>
      <c r="F275" s="195"/>
      <c r="G275" s="195"/>
      <c r="H275" s="195"/>
      <c r="I275" s="195"/>
      <c r="J275" s="195"/>
      <c r="K275" s="195"/>
      <c r="L275" s="195"/>
      <c r="M275" s="195"/>
      <c r="N275" s="201"/>
      <c r="V275" s="88"/>
      <c r="W275" s="94"/>
      <c r="AA275" s="94"/>
      <c r="AD275" s="94"/>
      <c r="AF275" s="94"/>
      <c r="AG275" s="62" t="s">
        <v>448</v>
      </c>
    </row>
    <row r="276" spans="1:33" s="59" customFormat="1" ht="12" x14ac:dyDescent="0.2">
      <c r="A276" s="125"/>
      <c r="B276" s="96"/>
      <c r="C276" s="195" t="s">
        <v>375</v>
      </c>
      <c r="D276" s="195"/>
      <c r="E276" s="195"/>
      <c r="F276" s="195"/>
      <c r="G276" s="195"/>
      <c r="H276" s="195"/>
      <c r="I276" s="195"/>
      <c r="J276" s="195"/>
      <c r="K276" s="195"/>
      <c r="L276" s="195"/>
      <c r="M276" s="195"/>
      <c r="N276" s="201"/>
      <c r="V276" s="88"/>
      <c r="W276" s="94"/>
      <c r="AA276" s="94"/>
      <c r="AB276" s="62" t="s">
        <v>375</v>
      </c>
      <c r="AD276" s="94"/>
      <c r="AF276" s="94"/>
    </row>
    <row r="277" spans="1:33" s="59" customFormat="1" ht="22.5" x14ac:dyDescent="0.2">
      <c r="A277" s="89" t="s">
        <v>447</v>
      </c>
      <c r="B277" s="90" t="s">
        <v>389</v>
      </c>
      <c r="C277" s="197" t="s">
        <v>446</v>
      </c>
      <c r="D277" s="197"/>
      <c r="E277" s="197"/>
      <c r="F277" s="91" t="s">
        <v>252</v>
      </c>
      <c r="G277" s="91"/>
      <c r="H277" s="91"/>
      <c r="I277" s="91" t="s">
        <v>189</v>
      </c>
      <c r="J277" s="92">
        <v>144.51</v>
      </c>
      <c r="K277" s="91" t="s">
        <v>253</v>
      </c>
      <c r="L277" s="92">
        <v>884.4</v>
      </c>
      <c r="M277" s="91"/>
      <c r="N277" s="93"/>
      <c r="V277" s="88"/>
      <c r="W277" s="94" t="s">
        <v>446</v>
      </c>
      <c r="AA277" s="94"/>
      <c r="AD277" s="94"/>
      <c r="AF277" s="94"/>
    </row>
    <row r="278" spans="1:33" s="59" customFormat="1" ht="12" x14ac:dyDescent="0.2">
      <c r="A278" s="103"/>
      <c r="B278" s="104"/>
      <c r="C278" s="67" t="s">
        <v>254</v>
      </c>
      <c r="D278" s="105"/>
      <c r="E278" s="105"/>
      <c r="F278" s="106"/>
      <c r="G278" s="106"/>
      <c r="H278" s="106"/>
      <c r="I278" s="106"/>
      <c r="J278" s="107"/>
      <c r="K278" s="106"/>
      <c r="L278" s="107"/>
      <c r="M278" s="108"/>
      <c r="N278" s="109"/>
      <c r="V278" s="88"/>
      <c r="W278" s="94"/>
      <c r="AA278" s="94"/>
      <c r="AD278" s="94"/>
      <c r="AF278" s="94"/>
    </row>
    <row r="279" spans="1:33" s="59" customFormat="1" ht="12" x14ac:dyDescent="0.2">
      <c r="A279" s="110"/>
      <c r="B279" s="111"/>
      <c r="C279" s="195" t="s">
        <v>445</v>
      </c>
      <c r="D279" s="195"/>
      <c r="E279" s="195"/>
      <c r="F279" s="195"/>
      <c r="G279" s="195"/>
      <c r="H279" s="195"/>
      <c r="I279" s="195"/>
      <c r="J279" s="195"/>
      <c r="K279" s="195"/>
      <c r="L279" s="195"/>
      <c r="M279" s="195"/>
      <c r="N279" s="201"/>
      <c r="V279" s="88"/>
      <c r="W279" s="94"/>
      <c r="AA279" s="94"/>
      <c r="AC279" s="62" t="s">
        <v>445</v>
      </c>
      <c r="AD279" s="94"/>
      <c r="AF279" s="94"/>
    </row>
    <row r="280" spans="1:33" s="59" customFormat="1" ht="12" x14ac:dyDescent="0.2">
      <c r="A280" s="110"/>
      <c r="B280" s="111"/>
      <c r="C280" s="195" t="s">
        <v>444</v>
      </c>
      <c r="D280" s="195"/>
      <c r="E280" s="195"/>
      <c r="F280" s="195"/>
      <c r="G280" s="195"/>
      <c r="H280" s="195"/>
      <c r="I280" s="195"/>
      <c r="J280" s="195"/>
      <c r="K280" s="195"/>
      <c r="L280" s="195"/>
      <c r="M280" s="195"/>
      <c r="N280" s="201"/>
      <c r="V280" s="88"/>
      <c r="W280" s="94"/>
      <c r="AA280" s="94"/>
      <c r="AD280" s="94"/>
      <c r="AF280" s="94"/>
      <c r="AG280" s="62" t="s">
        <v>444</v>
      </c>
    </row>
    <row r="281" spans="1:33" s="59" customFormat="1" ht="12" x14ac:dyDescent="0.2">
      <c r="A281" s="125"/>
      <c r="B281" s="96"/>
      <c r="C281" s="195" t="s">
        <v>375</v>
      </c>
      <c r="D281" s="195"/>
      <c r="E281" s="195"/>
      <c r="F281" s="195"/>
      <c r="G281" s="195"/>
      <c r="H281" s="195"/>
      <c r="I281" s="195"/>
      <c r="J281" s="195"/>
      <c r="K281" s="195"/>
      <c r="L281" s="195"/>
      <c r="M281" s="195"/>
      <c r="N281" s="201"/>
      <c r="V281" s="88"/>
      <c r="W281" s="94"/>
      <c r="AA281" s="94"/>
      <c r="AB281" s="62" t="s">
        <v>375</v>
      </c>
      <c r="AD281" s="94"/>
      <c r="AF281" s="94"/>
    </row>
    <row r="282" spans="1:33" s="59" customFormat="1" ht="22.5" x14ac:dyDescent="0.2">
      <c r="A282" s="89" t="s">
        <v>443</v>
      </c>
      <c r="B282" s="90" t="s">
        <v>402</v>
      </c>
      <c r="C282" s="197" t="s">
        <v>442</v>
      </c>
      <c r="D282" s="197"/>
      <c r="E282" s="197"/>
      <c r="F282" s="91" t="s">
        <v>252</v>
      </c>
      <c r="G282" s="91"/>
      <c r="H282" s="91"/>
      <c r="I282" s="91" t="s">
        <v>219</v>
      </c>
      <c r="J282" s="92">
        <v>12.72</v>
      </c>
      <c r="K282" s="91" t="s">
        <v>253</v>
      </c>
      <c r="L282" s="92">
        <v>116.77</v>
      </c>
      <c r="M282" s="91"/>
      <c r="N282" s="93"/>
      <c r="V282" s="88"/>
      <c r="W282" s="94" t="s">
        <v>442</v>
      </c>
      <c r="AA282" s="94"/>
      <c r="AD282" s="94"/>
      <c r="AF282" s="94"/>
    </row>
    <row r="283" spans="1:33" s="59" customFormat="1" ht="12" x14ac:dyDescent="0.2">
      <c r="A283" s="103"/>
      <c r="B283" s="104"/>
      <c r="C283" s="67" t="s">
        <v>254</v>
      </c>
      <c r="D283" s="105"/>
      <c r="E283" s="105"/>
      <c r="F283" s="106"/>
      <c r="G283" s="106"/>
      <c r="H283" s="106"/>
      <c r="I283" s="106"/>
      <c r="J283" s="107"/>
      <c r="K283" s="106"/>
      <c r="L283" s="107"/>
      <c r="M283" s="108"/>
      <c r="N283" s="109"/>
      <c r="V283" s="88"/>
      <c r="W283" s="94"/>
      <c r="AA283" s="94"/>
      <c r="AD283" s="94"/>
      <c r="AF283" s="94"/>
    </row>
    <row r="284" spans="1:33" s="59" customFormat="1" ht="12" x14ac:dyDescent="0.2">
      <c r="A284" s="110"/>
      <c r="B284" s="111"/>
      <c r="C284" s="195" t="s">
        <v>441</v>
      </c>
      <c r="D284" s="195"/>
      <c r="E284" s="195"/>
      <c r="F284" s="195"/>
      <c r="G284" s="195"/>
      <c r="H284" s="195"/>
      <c r="I284" s="195"/>
      <c r="J284" s="195"/>
      <c r="K284" s="195"/>
      <c r="L284" s="195"/>
      <c r="M284" s="195"/>
      <c r="N284" s="201"/>
      <c r="V284" s="88"/>
      <c r="W284" s="94"/>
      <c r="AA284" s="94"/>
      <c r="AC284" s="62" t="s">
        <v>441</v>
      </c>
      <c r="AD284" s="94"/>
      <c r="AF284" s="94"/>
    </row>
    <row r="285" spans="1:33" s="59" customFormat="1" ht="12" x14ac:dyDescent="0.2">
      <c r="A285" s="110"/>
      <c r="B285" s="111"/>
      <c r="C285" s="195" t="s">
        <v>440</v>
      </c>
      <c r="D285" s="195"/>
      <c r="E285" s="195"/>
      <c r="F285" s="195"/>
      <c r="G285" s="195"/>
      <c r="H285" s="195"/>
      <c r="I285" s="195"/>
      <c r="J285" s="195"/>
      <c r="K285" s="195"/>
      <c r="L285" s="195"/>
      <c r="M285" s="195"/>
      <c r="N285" s="201"/>
      <c r="V285" s="88"/>
      <c r="W285" s="94"/>
      <c r="AA285" s="94"/>
      <c r="AD285" s="94"/>
      <c r="AF285" s="94"/>
      <c r="AG285" s="62" t="s">
        <v>440</v>
      </c>
    </row>
    <row r="286" spans="1:33" s="59" customFormat="1" ht="12" x14ac:dyDescent="0.2">
      <c r="A286" s="125"/>
      <c r="B286" s="96"/>
      <c r="C286" s="195" t="s">
        <v>375</v>
      </c>
      <c r="D286" s="195"/>
      <c r="E286" s="195"/>
      <c r="F286" s="195"/>
      <c r="G286" s="195"/>
      <c r="H286" s="195"/>
      <c r="I286" s="195"/>
      <c r="J286" s="195"/>
      <c r="K286" s="195"/>
      <c r="L286" s="195"/>
      <c r="M286" s="195"/>
      <c r="N286" s="201"/>
      <c r="V286" s="88"/>
      <c r="W286" s="94"/>
      <c r="AA286" s="94"/>
      <c r="AB286" s="62" t="s">
        <v>375</v>
      </c>
      <c r="AD286" s="94"/>
      <c r="AF286" s="94"/>
    </row>
    <row r="287" spans="1:33" s="59" customFormat="1" ht="22.5" x14ac:dyDescent="0.2">
      <c r="A287" s="89" t="s">
        <v>439</v>
      </c>
      <c r="B287" s="90" t="s">
        <v>438</v>
      </c>
      <c r="C287" s="197" t="s">
        <v>437</v>
      </c>
      <c r="D287" s="197"/>
      <c r="E287" s="197"/>
      <c r="F287" s="91" t="s">
        <v>252</v>
      </c>
      <c r="G287" s="91"/>
      <c r="H287" s="91"/>
      <c r="I287" s="91" t="s">
        <v>257</v>
      </c>
      <c r="J287" s="92">
        <v>106.28</v>
      </c>
      <c r="K287" s="91" t="s">
        <v>253</v>
      </c>
      <c r="L287" s="92">
        <v>1300.8699999999999</v>
      </c>
      <c r="M287" s="91"/>
      <c r="N287" s="93"/>
      <c r="V287" s="88"/>
      <c r="W287" s="94" t="s">
        <v>437</v>
      </c>
      <c r="AA287" s="94"/>
      <c r="AD287" s="94"/>
      <c r="AF287" s="94"/>
    </row>
    <row r="288" spans="1:33" s="59" customFormat="1" ht="12" x14ac:dyDescent="0.2">
      <c r="A288" s="103"/>
      <c r="B288" s="104"/>
      <c r="C288" s="67" t="s">
        <v>254</v>
      </c>
      <c r="D288" s="105"/>
      <c r="E288" s="105"/>
      <c r="F288" s="106"/>
      <c r="G288" s="106"/>
      <c r="H288" s="106"/>
      <c r="I288" s="106"/>
      <c r="J288" s="107"/>
      <c r="K288" s="106"/>
      <c r="L288" s="107"/>
      <c r="M288" s="108"/>
      <c r="N288" s="109"/>
      <c r="V288" s="88"/>
      <c r="W288" s="94"/>
      <c r="AA288" s="94"/>
      <c r="AD288" s="94"/>
      <c r="AF288" s="94"/>
    </row>
    <row r="289" spans="1:33" s="59" customFormat="1" ht="12" x14ac:dyDescent="0.2">
      <c r="A289" s="110"/>
      <c r="B289" s="111"/>
      <c r="C289" s="195" t="s">
        <v>436</v>
      </c>
      <c r="D289" s="195"/>
      <c r="E289" s="195"/>
      <c r="F289" s="195"/>
      <c r="G289" s="195"/>
      <c r="H289" s="195"/>
      <c r="I289" s="195"/>
      <c r="J289" s="195"/>
      <c r="K289" s="195"/>
      <c r="L289" s="195"/>
      <c r="M289" s="195"/>
      <c r="N289" s="201"/>
      <c r="V289" s="88"/>
      <c r="W289" s="94"/>
      <c r="AA289" s="94"/>
      <c r="AD289" s="94"/>
      <c r="AF289" s="94"/>
      <c r="AG289" s="62" t="s">
        <v>436</v>
      </c>
    </row>
    <row r="290" spans="1:33" s="59" customFormat="1" ht="12" x14ac:dyDescent="0.2">
      <c r="A290" s="125"/>
      <c r="B290" s="96"/>
      <c r="C290" s="195" t="s">
        <v>375</v>
      </c>
      <c r="D290" s="195"/>
      <c r="E290" s="195"/>
      <c r="F290" s="195"/>
      <c r="G290" s="195"/>
      <c r="H290" s="195"/>
      <c r="I290" s="195"/>
      <c r="J290" s="195"/>
      <c r="K290" s="195"/>
      <c r="L290" s="195"/>
      <c r="M290" s="195"/>
      <c r="N290" s="201"/>
      <c r="V290" s="88"/>
      <c r="W290" s="94"/>
      <c r="AA290" s="94"/>
      <c r="AB290" s="62" t="s">
        <v>375</v>
      </c>
      <c r="AD290" s="94"/>
      <c r="AF290" s="94"/>
    </row>
    <row r="291" spans="1:33" s="59" customFormat="1" ht="22.5" x14ac:dyDescent="0.2">
      <c r="A291" s="89" t="s">
        <v>435</v>
      </c>
      <c r="B291" s="90" t="s">
        <v>402</v>
      </c>
      <c r="C291" s="197" t="s">
        <v>434</v>
      </c>
      <c r="D291" s="197"/>
      <c r="E291" s="197"/>
      <c r="F291" s="91" t="s">
        <v>252</v>
      </c>
      <c r="G291" s="91"/>
      <c r="H291" s="91"/>
      <c r="I291" s="91" t="s">
        <v>189</v>
      </c>
      <c r="J291" s="92">
        <v>36.9</v>
      </c>
      <c r="K291" s="91" t="s">
        <v>253</v>
      </c>
      <c r="L291" s="92">
        <v>225.83</v>
      </c>
      <c r="M291" s="91"/>
      <c r="N291" s="93"/>
      <c r="V291" s="88"/>
      <c r="W291" s="94" t="s">
        <v>434</v>
      </c>
      <c r="AA291" s="94"/>
      <c r="AD291" s="94"/>
      <c r="AF291" s="94"/>
    </row>
    <row r="292" spans="1:33" s="59" customFormat="1" ht="12" x14ac:dyDescent="0.2">
      <c r="A292" s="103"/>
      <c r="B292" s="104"/>
      <c r="C292" s="67" t="s">
        <v>254</v>
      </c>
      <c r="D292" s="105"/>
      <c r="E292" s="105"/>
      <c r="F292" s="106"/>
      <c r="G292" s="106"/>
      <c r="H292" s="106"/>
      <c r="I292" s="106"/>
      <c r="J292" s="107"/>
      <c r="K292" s="106"/>
      <c r="L292" s="107"/>
      <c r="M292" s="108"/>
      <c r="N292" s="109"/>
      <c r="V292" s="88"/>
      <c r="W292" s="94"/>
      <c r="AA292" s="94"/>
      <c r="AD292" s="94"/>
      <c r="AF292" s="94"/>
    </row>
    <row r="293" spans="1:33" s="59" customFormat="1" ht="12" x14ac:dyDescent="0.2">
      <c r="A293" s="110"/>
      <c r="B293" s="111"/>
      <c r="C293" s="195" t="s">
        <v>433</v>
      </c>
      <c r="D293" s="195"/>
      <c r="E293" s="195"/>
      <c r="F293" s="195"/>
      <c r="G293" s="195"/>
      <c r="H293" s="195"/>
      <c r="I293" s="195"/>
      <c r="J293" s="195"/>
      <c r="K293" s="195"/>
      <c r="L293" s="195"/>
      <c r="M293" s="195"/>
      <c r="N293" s="201"/>
      <c r="V293" s="88"/>
      <c r="W293" s="94"/>
      <c r="AA293" s="94"/>
      <c r="AD293" s="94"/>
      <c r="AF293" s="94"/>
      <c r="AG293" s="62" t="s">
        <v>433</v>
      </c>
    </row>
    <row r="294" spans="1:33" s="59" customFormat="1" ht="12" x14ac:dyDescent="0.2">
      <c r="A294" s="125"/>
      <c r="B294" s="96"/>
      <c r="C294" s="195" t="s">
        <v>375</v>
      </c>
      <c r="D294" s="195"/>
      <c r="E294" s="195"/>
      <c r="F294" s="195"/>
      <c r="G294" s="195"/>
      <c r="H294" s="195"/>
      <c r="I294" s="195"/>
      <c r="J294" s="195"/>
      <c r="K294" s="195"/>
      <c r="L294" s="195"/>
      <c r="M294" s="195"/>
      <c r="N294" s="201"/>
      <c r="V294" s="88"/>
      <c r="W294" s="94"/>
      <c r="AA294" s="94"/>
      <c r="AB294" s="62" t="s">
        <v>375</v>
      </c>
      <c r="AD294" s="94"/>
      <c r="AF294" s="94"/>
    </row>
    <row r="295" spans="1:33" s="59" customFormat="1" ht="22.5" x14ac:dyDescent="0.2">
      <c r="A295" s="89" t="s">
        <v>432</v>
      </c>
      <c r="B295" s="90" t="s">
        <v>402</v>
      </c>
      <c r="C295" s="197" t="s">
        <v>431</v>
      </c>
      <c r="D295" s="197"/>
      <c r="E295" s="197"/>
      <c r="F295" s="91" t="s">
        <v>252</v>
      </c>
      <c r="G295" s="91"/>
      <c r="H295" s="91"/>
      <c r="I295" s="91" t="s">
        <v>189</v>
      </c>
      <c r="J295" s="92">
        <v>65.650000000000006</v>
      </c>
      <c r="K295" s="91" t="s">
        <v>253</v>
      </c>
      <c r="L295" s="92">
        <v>401.78</v>
      </c>
      <c r="M295" s="91"/>
      <c r="N295" s="93"/>
      <c r="V295" s="88"/>
      <c r="W295" s="94" t="s">
        <v>431</v>
      </c>
      <c r="AA295" s="94"/>
      <c r="AD295" s="94"/>
      <c r="AF295" s="94"/>
    </row>
    <row r="296" spans="1:33" s="59" customFormat="1" ht="12" x14ac:dyDescent="0.2">
      <c r="A296" s="103"/>
      <c r="B296" s="104"/>
      <c r="C296" s="67" t="s">
        <v>254</v>
      </c>
      <c r="D296" s="105"/>
      <c r="E296" s="105"/>
      <c r="F296" s="106"/>
      <c r="G296" s="106"/>
      <c r="H296" s="106"/>
      <c r="I296" s="106"/>
      <c r="J296" s="107"/>
      <c r="K296" s="106"/>
      <c r="L296" s="107"/>
      <c r="M296" s="108"/>
      <c r="N296" s="109"/>
      <c r="V296" s="88"/>
      <c r="W296" s="94"/>
      <c r="AA296" s="94"/>
      <c r="AD296" s="94"/>
      <c r="AF296" s="94"/>
    </row>
    <row r="297" spans="1:33" s="59" customFormat="1" ht="12" x14ac:dyDescent="0.2">
      <c r="A297" s="110"/>
      <c r="B297" s="111"/>
      <c r="C297" s="195" t="s">
        <v>430</v>
      </c>
      <c r="D297" s="195"/>
      <c r="E297" s="195"/>
      <c r="F297" s="195"/>
      <c r="G297" s="195"/>
      <c r="H297" s="195"/>
      <c r="I297" s="195"/>
      <c r="J297" s="195"/>
      <c r="K297" s="195"/>
      <c r="L297" s="195"/>
      <c r="M297" s="195"/>
      <c r="N297" s="201"/>
      <c r="V297" s="88"/>
      <c r="W297" s="94"/>
      <c r="AA297" s="94"/>
      <c r="AD297" s="94"/>
      <c r="AF297" s="94"/>
      <c r="AG297" s="62" t="s">
        <v>430</v>
      </c>
    </row>
    <row r="298" spans="1:33" s="59" customFormat="1" ht="12" x14ac:dyDescent="0.2">
      <c r="A298" s="125"/>
      <c r="B298" s="96"/>
      <c r="C298" s="195" t="s">
        <v>375</v>
      </c>
      <c r="D298" s="195"/>
      <c r="E298" s="195"/>
      <c r="F298" s="195"/>
      <c r="G298" s="195"/>
      <c r="H298" s="195"/>
      <c r="I298" s="195"/>
      <c r="J298" s="195"/>
      <c r="K298" s="195"/>
      <c r="L298" s="195"/>
      <c r="M298" s="195"/>
      <c r="N298" s="201"/>
      <c r="V298" s="88"/>
      <c r="W298" s="94"/>
      <c r="AA298" s="94"/>
      <c r="AB298" s="62" t="s">
        <v>375</v>
      </c>
      <c r="AD298" s="94"/>
      <c r="AF298" s="94"/>
    </row>
    <row r="299" spans="1:33" s="59" customFormat="1" ht="22.5" x14ac:dyDescent="0.2">
      <c r="A299" s="89" t="s">
        <v>429</v>
      </c>
      <c r="B299" s="90" t="s">
        <v>389</v>
      </c>
      <c r="C299" s="197" t="s">
        <v>428</v>
      </c>
      <c r="D299" s="197"/>
      <c r="E299" s="197"/>
      <c r="F299" s="91" t="s">
        <v>252</v>
      </c>
      <c r="G299" s="91"/>
      <c r="H299" s="91"/>
      <c r="I299" s="91" t="s">
        <v>139</v>
      </c>
      <c r="J299" s="92">
        <v>329.52</v>
      </c>
      <c r="K299" s="91" t="s">
        <v>253</v>
      </c>
      <c r="L299" s="92">
        <v>672.22</v>
      </c>
      <c r="M299" s="91"/>
      <c r="N299" s="93"/>
      <c r="V299" s="88"/>
      <c r="W299" s="94" t="s">
        <v>428</v>
      </c>
      <c r="AA299" s="94"/>
      <c r="AD299" s="94"/>
      <c r="AF299" s="94"/>
    </row>
    <row r="300" spans="1:33" s="59" customFormat="1" ht="12" x14ac:dyDescent="0.2">
      <c r="A300" s="103"/>
      <c r="B300" s="104"/>
      <c r="C300" s="67" t="s">
        <v>254</v>
      </c>
      <c r="D300" s="105"/>
      <c r="E300" s="105"/>
      <c r="F300" s="106"/>
      <c r="G300" s="106"/>
      <c r="H300" s="106"/>
      <c r="I300" s="106"/>
      <c r="J300" s="107"/>
      <c r="K300" s="106"/>
      <c r="L300" s="107"/>
      <c r="M300" s="108"/>
      <c r="N300" s="109"/>
      <c r="V300" s="88"/>
      <c r="W300" s="94"/>
      <c r="AA300" s="94"/>
      <c r="AD300" s="94"/>
      <c r="AF300" s="94"/>
    </row>
    <row r="301" spans="1:33" s="59" customFormat="1" ht="12" x14ac:dyDescent="0.2">
      <c r="A301" s="110"/>
      <c r="B301" s="111"/>
      <c r="C301" s="195" t="s">
        <v>427</v>
      </c>
      <c r="D301" s="195"/>
      <c r="E301" s="195"/>
      <c r="F301" s="195"/>
      <c r="G301" s="195"/>
      <c r="H301" s="195"/>
      <c r="I301" s="195"/>
      <c r="J301" s="195"/>
      <c r="K301" s="195"/>
      <c r="L301" s="195"/>
      <c r="M301" s="195"/>
      <c r="N301" s="201"/>
      <c r="V301" s="88"/>
      <c r="W301" s="94"/>
      <c r="AA301" s="94"/>
      <c r="AD301" s="94"/>
      <c r="AF301" s="94"/>
      <c r="AG301" s="62" t="s">
        <v>427</v>
      </c>
    </row>
    <row r="302" spans="1:33" s="59" customFormat="1" ht="12" x14ac:dyDescent="0.2">
      <c r="A302" s="125"/>
      <c r="B302" s="96"/>
      <c r="C302" s="195" t="s">
        <v>375</v>
      </c>
      <c r="D302" s="195"/>
      <c r="E302" s="195"/>
      <c r="F302" s="195"/>
      <c r="G302" s="195"/>
      <c r="H302" s="195"/>
      <c r="I302" s="195"/>
      <c r="J302" s="195"/>
      <c r="K302" s="195"/>
      <c r="L302" s="195"/>
      <c r="M302" s="195"/>
      <c r="N302" s="201"/>
      <c r="V302" s="88"/>
      <c r="W302" s="94"/>
      <c r="AA302" s="94"/>
      <c r="AB302" s="62" t="s">
        <v>375</v>
      </c>
      <c r="AD302" s="94"/>
      <c r="AF302" s="94"/>
    </row>
    <row r="303" spans="1:33" s="59" customFormat="1" ht="22.5" x14ac:dyDescent="0.2">
      <c r="A303" s="89" t="s">
        <v>426</v>
      </c>
      <c r="B303" s="90" t="s">
        <v>389</v>
      </c>
      <c r="C303" s="197" t="s">
        <v>425</v>
      </c>
      <c r="D303" s="197"/>
      <c r="E303" s="197"/>
      <c r="F303" s="91" t="s">
        <v>252</v>
      </c>
      <c r="G303" s="91"/>
      <c r="H303" s="91"/>
      <c r="I303" s="91" t="s">
        <v>139</v>
      </c>
      <c r="J303" s="92">
        <v>59.11</v>
      </c>
      <c r="K303" s="91" t="s">
        <v>253</v>
      </c>
      <c r="L303" s="92">
        <v>120.58</v>
      </c>
      <c r="M303" s="91"/>
      <c r="N303" s="93"/>
      <c r="V303" s="88"/>
      <c r="W303" s="94" t="s">
        <v>425</v>
      </c>
      <c r="AA303" s="94"/>
      <c r="AD303" s="94"/>
      <c r="AF303" s="94"/>
    </row>
    <row r="304" spans="1:33" s="59" customFormat="1" ht="12" x14ac:dyDescent="0.2">
      <c r="A304" s="103"/>
      <c r="B304" s="104"/>
      <c r="C304" s="67" t="s">
        <v>254</v>
      </c>
      <c r="D304" s="105"/>
      <c r="E304" s="105"/>
      <c r="F304" s="106"/>
      <c r="G304" s="106"/>
      <c r="H304" s="106"/>
      <c r="I304" s="106"/>
      <c r="J304" s="107"/>
      <c r="K304" s="106"/>
      <c r="L304" s="107"/>
      <c r="M304" s="108"/>
      <c r="N304" s="109"/>
      <c r="V304" s="88"/>
      <c r="W304" s="94"/>
      <c r="AA304" s="94"/>
      <c r="AD304" s="94"/>
      <c r="AF304" s="94"/>
    </row>
    <row r="305" spans="1:33" s="59" customFormat="1" ht="12" x14ac:dyDescent="0.2">
      <c r="A305" s="110"/>
      <c r="B305" s="111"/>
      <c r="C305" s="195" t="s">
        <v>424</v>
      </c>
      <c r="D305" s="195"/>
      <c r="E305" s="195"/>
      <c r="F305" s="195"/>
      <c r="G305" s="195"/>
      <c r="H305" s="195"/>
      <c r="I305" s="195"/>
      <c r="J305" s="195"/>
      <c r="K305" s="195"/>
      <c r="L305" s="195"/>
      <c r="M305" s="195"/>
      <c r="N305" s="201"/>
      <c r="V305" s="88"/>
      <c r="W305" s="94"/>
      <c r="AA305" s="94"/>
      <c r="AD305" s="94"/>
      <c r="AF305" s="94"/>
      <c r="AG305" s="62" t="s">
        <v>424</v>
      </c>
    </row>
    <row r="306" spans="1:33" s="59" customFormat="1" ht="12" x14ac:dyDescent="0.2">
      <c r="A306" s="125"/>
      <c r="B306" s="96"/>
      <c r="C306" s="195" t="s">
        <v>375</v>
      </c>
      <c r="D306" s="195"/>
      <c r="E306" s="195"/>
      <c r="F306" s="195"/>
      <c r="G306" s="195"/>
      <c r="H306" s="195"/>
      <c r="I306" s="195"/>
      <c r="J306" s="195"/>
      <c r="K306" s="195"/>
      <c r="L306" s="195"/>
      <c r="M306" s="195"/>
      <c r="N306" s="201"/>
      <c r="V306" s="88"/>
      <c r="W306" s="94"/>
      <c r="AA306" s="94"/>
      <c r="AB306" s="62" t="s">
        <v>375</v>
      </c>
      <c r="AD306" s="94"/>
      <c r="AF306" s="94"/>
    </row>
    <row r="307" spans="1:33" s="59" customFormat="1" ht="22.5" x14ac:dyDescent="0.2">
      <c r="A307" s="89" t="s">
        <v>423</v>
      </c>
      <c r="B307" s="90" t="s">
        <v>389</v>
      </c>
      <c r="C307" s="197" t="s">
        <v>422</v>
      </c>
      <c r="D307" s="197"/>
      <c r="E307" s="197"/>
      <c r="F307" s="91" t="s">
        <v>252</v>
      </c>
      <c r="G307" s="91"/>
      <c r="H307" s="91"/>
      <c r="I307" s="91" t="s">
        <v>166</v>
      </c>
      <c r="J307" s="92">
        <v>318.7</v>
      </c>
      <c r="K307" s="91" t="s">
        <v>253</v>
      </c>
      <c r="L307" s="92">
        <v>1300.3</v>
      </c>
      <c r="M307" s="91"/>
      <c r="N307" s="93"/>
      <c r="V307" s="88"/>
      <c r="W307" s="94" t="s">
        <v>422</v>
      </c>
      <c r="AA307" s="94"/>
      <c r="AD307" s="94"/>
      <c r="AF307" s="94"/>
    </row>
    <row r="308" spans="1:33" s="59" customFormat="1" ht="12" x14ac:dyDescent="0.2">
      <c r="A308" s="103"/>
      <c r="B308" s="104"/>
      <c r="C308" s="67" t="s">
        <v>254</v>
      </c>
      <c r="D308" s="105"/>
      <c r="E308" s="105"/>
      <c r="F308" s="106"/>
      <c r="G308" s="106"/>
      <c r="H308" s="106"/>
      <c r="I308" s="106"/>
      <c r="J308" s="107"/>
      <c r="K308" s="106"/>
      <c r="L308" s="107"/>
      <c r="M308" s="108"/>
      <c r="N308" s="109"/>
      <c r="V308" s="88"/>
      <c r="W308" s="94"/>
      <c r="AA308" s="94"/>
      <c r="AD308" s="94"/>
      <c r="AF308" s="94"/>
    </row>
    <row r="309" spans="1:33" s="59" customFormat="1" ht="12" x14ac:dyDescent="0.2">
      <c r="A309" s="110"/>
      <c r="B309" s="111"/>
      <c r="C309" s="195" t="s">
        <v>421</v>
      </c>
      <c r="D309" s="195"/>
      <c r="E309" s="195"/>
      <c r="F309" s="195"/>
      <c r="G309" s="195"/>
      <c r="H309" s="195"/>
      <c r="I309" s="195"/>
      <c r="J309" s="195"/>
      <c r="K309" s="195"/>
      <c r="L309" s="195"/>
      <c r="M309" s="195"/>
      <c r="N309" s="201"/>
      <c r="V309" s="88"/>
      <c r="W309" s="94"/>
      <c r="AA309" s="94"/>
      <c r="AD309" s="94"/>
      <c r="AF309" s="94"/>
      <c r="AG309" s="62" t="s">
        <v>421</v>
      </c>
    </row>
    <row r="310" spans="1:33" s="59" customFormat="1" ht="12" x14ac:dyDescent="0.2">
      <c r="A310" s="125"/>
      <c r="B310" s="96"/>
      <c r="C310" s="195" t="s">
        <v>375</v>
      </c>
      <c r="D310" s="195"/>
      <c r="E310" s="195"/>
      <c r="F310" s="195"/>
      <c r="G310" s="195"/>
      <c r="H310" s="195"/>
      <c r="I310" s="195"/>
      <c r="J310" s="195"/>
      <c r="K310" s="195"/>
      <c r="L310" s="195"/>
      <c r="M310" s="195"/>
      <c r="N310" s="201"/>
      <c r="V310" s="88"/>
      <c r="W310" s="94"/>
      <c r="AA310" s="94"/>
      <c r="AB310" s="62" t="s">
        <v>375</v>
      </c>
      <c r="AD310" s="94"/>
      <c r="AF310" s="94"/>
    </row>
    <row r="311" spans="1:33" s="59" customFormat="1" ht="22.5" x14ac:dyDescent="0.2">
      <c r="A311" s="89" t="s">
        <v>420</v>
      </c>
      <c r="B311" s="90" t="s">
        <v>389</v>
      </c>
      <c r="C311" s="197" t="s">
        <v>419</v>
      </c>
      <c r="D311" s="197"/>
      <c r="E311" s="197"/>
      <c r="F311" s="91" t="s">
        <v>252</v>
      </c>
      <c r="G311" s="91"/>
      <c r="H311" s="91"/>
      <c r="I311" s="91" t="s">
        <v>139</v>
      </c>
      <c r="J311" s="92">
        <v>46.54</v>
      </c>
      <c r="K311" s="91" t="s">
        <v>253</v>
      </c>
      <c r="L311" s="92">
        <v>94.94</v>
      </c>
      <c r="M311" s="91"/>
      <c r="N311" s="93"/>
      <c r="V311" s="88"/>
      <c r="W311" s="94" t="s">
        <v>419</v>
      </c>
      <c r="AA311" s="94"/>
      <c r="AD311" s="94"/>
      <c r="AF311" s="94"/>
    </row>
    <row r="312" spans="1:33" s="59" customFormat="1" ht="12" x14ac:dyDescent="0.2">
      <c r="A312" s="103"/>
      <c r="B312" s="104"/>
      <c r="C312" s="67" t="s">
        <v>254</v>
      </c>
      <c r="D312" s="105"/>
      <c r="E312" s="105"/>
      <c r="F312" s="106"/>
      <c r="G312" s="106"/>
      <c r="H312" s="106"/>
      <c r="I312" s="106"/>
      <c r="J312" s="107"/>
      <c r="K312" s="106"/>
      <c r="L312" s="107"/>
      <c r="M312" s="108"/>
      <c r="N312" s="109"/>
      <c r="V312" s="88"/>
      <c r="W312" s="94"/>
      <c r="AA312" s="94"/>
      <c r="AD312" s="94"/>
      <c r="AF312" s="94"/>
    </row>
    <row r="313" spans="1:33" s="59" customFormat="1" ht="12" x14ac:dyDescent="0.2">
      <c r="A313" s="110"/>
      <c r="B313" s="111"/>
      <c r="C313" s="195" t="s">
        <v>418</v>
      </c>
      <c r="D313" s="195"/>
      <c r="E313" s="195"/>
      <c r="F313" s="195"/>
      <c r="G313" s="195"/>
      <c r="H313" s="195"/>
      <c r="I313" s="195"/>
      <c r="J313" s="195"/>
      <c r="K313" s="195"/>
      <c r="L313" s="195"/>
      <c r="M313" s="195"/>
      <c r="N313" s="201"/>
      <c r="V313" s="88"/>
      <c r="W313" s="94"/>
      <c r="AA313" s="94"/>
      <c r="AD313" s="94"/>
      <c r="AF313" s="94"/>
      <c r="AG313" s="62" t="s">
        <v>418</v>
      </c>
    </row>
    <row r="314" spans="1:33" s="59" customFormat="1" ht="12" x14ac:dyDescent="0.2">
      <c r="A314" s="125"/>
      <c r="B314" s="96"/>
      <c r="C314" s="195" t="s">
        <v>375</v>
      </c>
      <c r="D314" s="195"/>
      <c r="E314" s="195"/>
      <c r="F314" s="195"/>
      <c r="G314" s="195"/>
      <c r="H314" s="195"/>
      <c r="I314" s="195"/>
      <c r="J314" s="195"/>
      <c r="K314" s="195"/>
      <c r="L314" s="195"/>
      <c r="M314" s="195"/>
      <c r="N314" s="201"/>
      <c r="V314" s="88"/>
      <c r="W314" s="94"/>
      <c r="AA314" s="94"/>
      <c r="AB314" s="62" t="s">
        <v>375</v>
      </c>
      <c r="AD314" s="94"/>
      <c r="AF314" s="94"/>
    </row>
    <row r="315" spans="1:33" s="59" customFormat="1" ht="22.5" x14ac:dyDescent="0.2">
      <c r="A315" s="89" t="s">
        <v>309</v>
      </c>
      <c r="B315" s="90" t="s">
        <v>389</v>
      </c>
      <c r="C315" s="197" t="s">
        <v>417</v>
      </c>
      <c r="D315" s="197"/>
      <c r="E315" s="197"/>
      <c r="F315" s="91" t="s">
        <v>252</v>
      </c>
      <c r="G315" s="91"/>
      <c r="H315" s="91"/>
      <c r="I315" s="91" t="s">
        <v>139</v>
      </c>
      <c r="J315" s="92">
        <v>35.31</v>
      </c>
      <c r="K315" s="91" t="s">
        <v>253</v>
      </c>
      <c r="L315" s="92">
        <v>72.03</v>
      </c>
      <c r="M315" s="91"/>
      <c r="N315" s="93"/>
      <c r="V315" s="88"/>
      <c r="W315" s="94" t="s">
        <v>417</v>
      </c>
      <c r="AA315" s="94"/>
      <c r="AD315" s="94"/>
      <c r="AF315" s="94"/>
    </row>
    <row r="316" spans="1:33" s="59" customFormat="1" ht="12" x14ac:dyDescent="0.2">
      <c r="A316" s="103"/>
      <c r="B316" s="104"/>
      <c r="C316" s="67" t="s">
        <v>254</v>
      </c>
      <c r="D316" s="105"/>
      <c r="E316" s="105"/>
      <c r="F316" s="106"/>
      <c r="G316" s="106"/>
      <c r="H316" s="106"/>
      <c r="I316" s="106"/>
      <c r="J316" s="107"/>
      <c r="K316" s="106"/>
      <c r="L316" s="107"/>
      <c r="M316" s="108"/>
      <c r="N316" s="109"/>
      <c r="V316" s="88"/>
      <c r="W316" s="94"/>
      <c r="AA316" s="94"/>
      <c r="AD316" s="94"/>
      <c r="AF316" s="94"/>
    </row>
    <row r="317" spans="1:33" s="59" customFormat="1" ht="12" x14ac:dyDescent="0.2">
      <c r="A317" s="110"/>
      <c r="B317" s="111"/>
      <c r="C317" s="195" t="s">
        <v>416</v>
      </c>
      <c r="D317" s="195"/>
      <c r="E317" s="195"/>
      <c r="F317" s="195"/>
      <c r="G317" s="195"/>
      <c r="H317" s="195"/>
      <c r="I317" s="195"/>
      <c r="J317" s="195"/>
      <c r="K317" s="195"/>
      <c r="L317" s="195"/>
      <c r="M317" s="195"/>
      <c r="N317" s="201"/>
      <c r="V317" s="88"/>
      <c r="W317" s="94"/>
      <c r="AA317" s="94"/>
      <c r="AD317" s="94"/>
      <c r="AF317" s="94"/>
      <c r="AG317" s="62" t="s">
        <v>416</v>
      </c>
    </row>
    <row r="318" spans="1:33" s="59" customFormat="1" ht="12" x14ac:dyDescent="0.2">
      <c r="A318" s="125"/>
      <c r="B318" s="96"/>
      <c r="C318" s="195" t="s">
        <v>375</v>
      </c>
      <c r="D318" s="195"/>
      <c r="E318" s="195"/>
      <c r="F318" s="195"/>
      <c r="G318" s="195"/>
      <c r="H318" s="195"/>
      <c r="I318" s="195"/>
      <c r="J318" s="195"/>
      <c r="K318" s="195"/>
      <c r="L318" s="195"/>
      <c r="M318" s="195"/>
      <c r="N318" s="201"/>
      <c r="V318" s="88"/>
      <c r="W318" s="94"/>
      <c r="AA318" s="94"/>
      <c r="AB318" s="62" t="s">
        <v>375</v>
      </c>
      <c r="AD318" s="94"/>
      <c r="AF318" s="94"/>
    </row>
    <row r="319" spans="1:33" s="59" customFormat="1" ht="22.5" x14ac:dyDescent="0.2">
      <c r="A319" s="89" t="s">
        <v>415</v>
      </c>
      <c r="B319" s="90" t="s">
        <v>389</v>
      </c>
      <c r="C319" s="197" t="s">
        <v>414</v>
      </c>
      <c r="D319" s="197"/>
      <c r="E319" s="197"/>
      <c r="F319" s="91" t="s">
        <v>252</v>
      </c>
      <c r="G319" s="91"/>
      <c r="H319" s="91"/>
      <c r="I319" s="91" t="s">
        <v>189</v>
      </c>
      <c r="J319" s="92">
        <v>12.6</v>
      </c>
      <c r="K319" s="91" t="s">
        <v>253</v>
      </c>
      <c r="L319" s="92">
        <v>77.11</v>
      </c>
      <c r="M319" s="91"/>
      <c r="N319" s="93"/>
      <c r="V319" s="88"/>
      <c r="W319" s="94" t="s">
        <v>414</v>
      </c>
      <c r="AA319" s="94"/>
      <c r="AD319" s="94"/>
      <c r="AF319" s="94"/>
    </row>
    <row r="320" spans="1:33" s="59" customFormat="1" ht="12" x14ac:dyDescent="0.2">
      <c r="A320" s="103"/>
      <c r="B320" s="104"/>
      <c r="C320" s="67" t="s">
        <v>254</v>
      </c>
      <c r="D320" s="105"/>
      <c r="E320" s="105"/>
      <c r="F320" s="106"/>
      <c r="G320" s="106"/>
      <c r="H320" s="106"/>
      <c r="I320" s="106"/>
      <c r="J320" s="107"/>
      <c r="K320" s="106"/>
      <c r="L320" s="107"/>
      <c r="M320" s="108"/>
      <c r="N320" s="109"/>
      <c r="V320" s="88"/>
      <c r="W320" s="94"/>
      <c r="AA320" s="94"/>
      <c r="AD320" s="94"/>
      <c r="AF320" s="94"/>
    </row>
    <row r="321" spans="1:33" s="59" customFormat="1" ht="12" x14ac:dyDescent="0.2">
      <c r="A321" s="110"/>
      <c r="B321" s="111"/>
      <c r="C321" s="195" t="s">
        <v>413</v>
      </c>
      <c r="D321" s="195"/>
      <c r="E321" s="195"/>
      <c r="F321" s="195"/>
      <c r="G321" s="195"/>
      <c r="H321" s="195"/>
      <c r="I321" s="195"/>
      <c r="J321" s="195"/>
      <c r="K321" s="195"/>
      <c r="L321" s="195"/>
      <c r="M321" s="195"/>
      <c r="N321" s="201"/>
      <c r="V321" s="88"/>
      <c r="W321" s="94"/>
      <c r="AA321" s="94"/>
      <c r="AD321" s="94"/>
      <c r="AF321" s="94"/>
      <c r="AG321" s="62" t="s">
        <v>413</v>
      </c>
    </row>
    <row r="322" spans="1:33" s="59" customFormat="1" ht="12" x14ac:dyDescent="0.2">
      <c r="A322" s="125"/>
      <c r="B322" s="96"/>
      <c r="C322" s="195" t="s">
        <v>375</v>
      </c>
      <c r="D322" s="195"/>
      <c r="E322" s="195"/>
      <c r="F322" s="195"/>
      <c r="G322" s="195"/>
      <c r="H322" s="195"/>
      <c r="I322" s="195"/>
      <c r="J322" s="195"/>
      <c r="K322" s="195"/>
      <c r="L322" s="195"/>
      <c r="M322" s="195"/>
      <c r="N322" s="201"/>
      <c r="V322" s="88"/>
      <c r="W322" s="94"/>
      <c r="AA322" s="94"/>
      <c r="AB322" s="62" t="s">
        <v>375</v>
      </c>
      <c r="AD322" s="94"/>
      <c r="AF322" s="94"/>
    </row>
    <row r="323" spans="1:33" s="59" customFormat="1" ht="22.5" x14ac:dyDescent="0.2">
      <c r="A323" s="89" t="s">
        <v>412</v>
      </c>
      <c r="B323" s="90" t="s">
        <v>389</v>
      </c>
      <c r="C323" s="197" t="s">
        <v>411</v>
      </c>
      <c r="D323" s="197"/>
      <c r="E323" s="197"/>
      <c r="F323" s="91" t="s">
        <v>252</v>
      </c>
      <c r="G323" s="91"/>
      <c r="H323" s="91"/>
      <c r="I323" s="91" t="s">
        <v>139</v>
      </c>
      <c r="J323" s="92">
        <v>14.18</v>
      </c>
      <c r="K323" s="91" t="s">
        <v>253</v>
      </c>
      <c r="L323" s="92">
        <v>28.93</v>
      </c>
      <c r="M323" s="91"/>
      <c r="N323" s="93"/>
      <c r="V323" s="88"/>
      <c r="W323" s="94" t="s">
        <v>411</v>
      </c>
      <c r="AA323" s="94"/>
      <c r="AD323" s="94"/>
      <c r="AF323" s="94"/>
    </row>
    <row r="324" spans="1:33" s="59" customFormat="1" ht="12" x14ac:dyDescent="0.2">
      <c r="A324" s="103"/>
      <c r="B324" s="104"/>
      <c r="C324" s="67" t="s">
        <v>254</v>
      </c>
      <c r="D324" s="105"/>
      <c r="E324" s="105"/>
      <c r="F324" s="106"/>
      <c r="G324" s="106"/>
      <c r="H324" s="106"/>
      <c r="I324" s="106"/>
      <c r="J324" s="107"/>
      <c r="K324" s="106"/>
      <c r="L324" s="107"/>
      <c r="M324" s="108"/>
      <c r="N324" s="109"/>
      <c r="V324" s="88"/>
      <c r="W324" s="94"/>
      <c r="AA324" s="94"/>
      <c r="AD324" s="94"/>
      <c r="AF324" s="94"/>
    </row>
    <row r="325" spans="1:33" s="59" customFormat="1" ht="12" x14ac:dyDescent="0.2">
      <c r="A325" s="110"/>
      <c r="B325" s="111"/>
      <c r="C325" s="195" t="s">
        <v>410</v>
      </c>
      <c r="D325" s="195"/>
      <c r="E325" s="195"/>
      <c r="F325" s="195"/>
      <c r="G325" s="195"/>
      <c r="H325" s="195"/>
      <c r="I325" s="195"/>
      <c r="J325" s="195"/>
      <c r="K325" s="195"/>
      <c r="L325" s="195"/>
      <c r="M325" s="195"/>
      <c r="N325" s="201"/>
      <c r="V325" s="88"/>
      <c r="W325" s="94"/>
      <c r="AA325" s="94"/>
      <c r="AD325" s="94"/>
      <c r="AF325" s="94"/>
      <c r="AG325" s="62" t="s">
        <v>410</v>
      </c>
    </row>
    <row r="326" spans="1:33" s="59" customFormat="1" ht="12" x14ac:dyDescent="0.2">
      <c r="A326" s="125"/>
      <c r="B326" s="96"/>
      <c r="C326" s="195" t="s">
        <v>375</v>
      </c>
      <c r="D326" s="195"/>
      <c r="E326" s="195"/>
      <c r="F326" s="195"/>
      <c r="G326" s="195"/>
      <c r="H326" s="195"/>
      <c r="I326" s="195"/>
      <c r="J326" s="195"/>
      <c r="K326" s="195"/>
      <c r="L326" s="195"/>
      <c r="M326" s="195"/>
      <c r="N326" s="201"/>
      <c r="V326" s="88"/>
      <c r="W326" s="94"/>
      <c r="AA326" s="94"/>
      <c r="AB326" s="62" t="s">
        <v>375</v>
      </c>
      <c r="AD326" s="94"/>
      <c r="AF326" s="94"/>
    </row>
    <row r="327" spans="1:33" s="59" customFormat="1" ht="22.5" x14ac:dyDescent="0.2">
      <c r="A327" s="89" t="s">
        <v>409</v>
      </c>
      <c r="B327" s="90" t="s">
        <v>408</v>
      </c>
      <c r="C327" s="197" t="s">
        <v>405</v>
      </c>
      <c r="D327" s="197"/>
      <c r="E327" s="197"/>
      <c r="F327" s="91" t="s">
        <v>407</v>
      </c>
      <c r="G327" s="91"/>
      <c r="H327" s="91"/>
      <c r="I327" s="91" t="s">
        <v>406</v>
      </c>
      <c r="J327" s="92">
        <v>15.41</v>
      </c>
      <c r="K327" s="91" t="s">
        <v>253</v>
      </c>
      <c r="L327" s="92">
        <v>12165.89</v>
      </c>
      <c r="M327" s="91"/>
      <c r="N327" s="93"/>
      <c r="V327" s="88"/>
      <c r="W327" s="94" t="s">
        <v>405</v>
      </c>
      <c r="AA327" s="94"/>
      <c r="AD327" s="94"/>
      <c r="AF327" s="94"/>
    </row>
    <row r="328" spans="1:33" s="59" customFormat="1" ht="12" x14ac:dyDescent="0.2">
      <c r="A328" s="103"/>
      <c r="B328" s="104"/>
      <c r="C328" s="67" t="s">
        <v>254</v>
      </c>
      <c r="D328" s="105"/>
      <c r="E328" s="105"/>
      <c r="F328" s="106"/>
      <c r="G328" s="106"/>
      <c r="H328" s="106"/>
      <c r="I328" s="106"/>
      <c r="J328" s="107"/>
      <c r="K328" s="106"/>
      <c r="L328" s="107"/>
      <c r="M328" s="108"/>
      <c r="N328" s="109"/>
      <c r="V328" s="88"/>
      <c r="W328" s="94"/>
      <c r="AA328" s="94"/>
      <c r="AD328" s="94"/>
      <c r="AF328" s="94"/>
    </row>
    <row r="329" spans="1:33" s="59" customFormat="1" ht="12" x14ac:dyDescent="0.2">
      <c r="A329" s="110"/>
      <c r="B329" s="111"/>
      <c r="C329" s="195" t="s">
        <v>404</v>
      </c>
      <c r="D329" s="195"/>
      <c r="E329" s="195"/>
      <c r="F329" s="195"/>
      <c r="G329" s="195"/>
      <c r="H329" s="195"/>
      <c r="I329" s="195"/>
      <c r="J329" s="195"/>
      <c r="K329" s="195"/>
      <c r="L329" s="195"/>
      <c r="M329" s="195"/>
      <c r="N329" s="201"/>
      <c r="V329" s="88"/>
      <c r="W329" s="94"/>
      <c r="AA329" s="94"/>
      <c r="AC329" s="62" t="s">
        <v>404</v>
      </c>
      <c r="AD329" s="94"/>
      <c r="AF329" s="94"/>
    </row>
    <row r="330" spans="1:33" s="59" customFormat="1" ht="12" x14ac:dyDescent="0.2">
      <c r="A330" s="110"/>
      <c r="B330" s="111"/>
      <c r="C330" s="195" t="s">
        <v>403</v>
      </c>
      <c r="D330" s="195"/>
      <c r="E330" s="195"/>
      <c r="F330" s="195"/>
      <c r="G330" s="195"/>
      <c r="H330" s="195"/>
      <c r="I330" s="195"/>
      <c r="J330" s="195"/>
      <c r="K330" s="195"/>
      <c r="L330" s="195"/>
      <c r="M330" s="195"/>
      <c r="N330" s="201"/>
      <c r="V330" s="88"/>
      <c r="W330" s="94"/>
      <c r="AA330" s="94"/>
      <c r="AD330" s="94"/>
      <c r="AF330" s="94"/>
      <c r="AG330" s="62" t="s">
        <v>403</v>
      </c>
    </row>
    <row r="331" spans="1:33" s="59" customFormat="1" ht="12" x14ac:dyDescent="0.2">
      <c r="A331" s="125"/>
      <c r="B331" s="96"/>
      <c r="C331" s="195" t="s">
        <v>375</v>
      </c>
      <c r="D331" s="195"/>
      <c r="E331" s="195"/>
      <c r="F331" s="195"/>
      <c r="G331" s="195"/>
      <c r="H331" s="195"/>
      <c r="I331" s="195"/>
      <c r="J331" s="195"/>
      <c r="K331" s="195"/>
      <c r="L331" s="195"/>
      <c r="M331" s="195"/>
      <c r="N331" s="201"/>
      <c r="V331" s="88"/>
      <c r="W331" s="94"/>
      <c r="AA331" s="94"/>
      <c r="AB331" s="62" t="s">
        <v>375</v>
      </c>
      <c r="AD331" s="94"/>
      <c r="AF331" s="94"/>
    </row>
    <row r="332" spans="1:33" s="59" customFormat="1" ht="22.5" x14ac:dyDescent="0.2">
      <c r="A332" s="89" t="s">
        <v>178</v>
      </c>
      <c r="B332" s="90" t="s">
        <v>402</v>
      </c>
      <c r="C332" s="197" t="s">
        <v>401</v>
      </c>
      <c r="D332" s="197"/>
      <c r="E332" s="197"/>
      <c r="F332" s="91" t="s">
        <v>252</v>
      </c>
      <c r="G332" s="91"/>
      <c r="H332" s="91"/>
      <c r="I332" s="91" t="s">
        <v>257</v>
      </c>
      <c r="J332" s="92">
        <v>20.36</v>
      </c>
      <c r="K332" s="91" t="s">
        <v>253</v>
      </c>
      <c r="L332" s="92">
        <v>249.21</v>
      </c>
      <c r="M332" s="91"/>
      <c r="N332" s="93"/>
      <c r="V332" s="88"/>
      <c r="W332" s="94" t="s">
        <v>401</v>
      </c>
      <c r="AA332" s="94"/>
      <c r="AD332" s="94"/>
      <c r="AF332" s="94"/>
    </row>
    <row r="333" spans="1:33" s="59" customFormat="1" ht="12" x14ac:dyDescent="0.2">
      <c r="A333" s="103"/>
      <c r="B333" s="104"/>
      <c r="C333" s="67" t="s">
        <v>254</v>
      </c>
      <c r="D333" s="105"/>
      <c r="E333" s="105"/>
      <c r="F333" s="106"/>
      <c r="G333" s="106"/>
      <c r="H333" s="106"/>
      <c r="I333" s="106"/>
      <c r="J333" s="107"/>
      <c r="K333" s="106"/>
      <c r="L333" s="107"/>
      <c r="M333" s="108"/>
      <c r="N333" s="109"/>
      <c r="V333" s="88"/>
      <c r="W333" s="94"/>
      <c r="AA333" s="94"/>
      <c r="AD333" s="94"/>
      <c r="AF333" s="94"/>
    </row>
    <row r="334" spans="1:33" s="59" customFormat="1" ht="12" x14ac:dyDescent="0.2">
      <c r="A334" s="110"/>
      <c r="B334" s="111"/>
      <c r="C334" s="195" t="s">
        <v>400</v>
      </c>
      <c r="D334" s="195"/>
      <c r="E334" s="195"/>
      <c r="F334" s="195"/>
      <c r="G334" s="195"/>
      <c r="H334" s="195"/>
      <c r="I334" s="195"/>
      <c r="J334" s="195"/>
      <c r="K334" s="195"/>
      <c r="L334" s="195"/>
      <c r="M334" s="195"/>
      <c r="N334" s="201"/>
      <c r="V334" s="88"/>
      <c r="W334" s="94"/>
      <c r="AA334" s="94"/>
      <c r="AD334" s="94"/>
      <c r="AF334" s="94"/>
      <c r="AG334" s="62" t="s">
        <v>400</v>
      </c>
    </row>
    <row r="335" spans="1:33" s="59" customFormat="1" ht="12" x14ac:dyDescent="0.2">
      <c r="A335" s="125"/>
      <c r="B335" s="96"/>
      <c r="C335" s="195" t="s">
        <v>375</v>
      </c>
      <c r="D335" s="195"/>
      <c r="E335" s="195"/>
      <c r="F335" s="195"/>
      <c r="G335" s="195"/>
      <c r="H335" s="195"/>
      <c r="I335" s="195"/>
      <c r="J335" s="195"/>
      <c r="K335" s="195"/>
      <c r="L335" s="195"/>
      <c r="M335" s="195"/>
      <c r="N335" s="201"/>
      <c r="V335" s="88"/>
      <c r="W335" s="94"/>
      <c r="AA335" s="94"/>
      <c r="AB335" s="62" t="s">
        <v>375</v>
      </c>
      <c r="AD335" s="94"/>
      <c r="AF335" s="94"/>
    </row>
    <row r="336" spans="1:33" s="59" customFormat="1" ht="22.5" x14ac:dyDescent="0.2">
      <c r="A336" s="89" t="s">
        <v>399</v>
      </c>
      <c r="B336" s="90" t="s">
        <v>389</v>
      </c>
      <c r="C336" s="197" t="s">
        <v>398</v>
      </c>
      <c r="D336" s="197"/>
      <c r="E336" s="197"/>
      <c r="F336" s="91" t="s">
        <v>252</v>
      </c>
      <c r="G336" s="91"/>
      <c r="H336" s="91"/>
      <c r="I336" s="91" t="s">
        <v>140</v>
      </c>
      <c r="J336" s="92">
        <v>325.39999999999998</v>
      </c>
      <c r="K336" s="91" t="s">
        <v>253</v>
      </c>
      <c r="L336" s="92">
        <v>995.72</v>
      </c>
      <c r="M336" s="91"/>
      <c r="N336" s="93"/>
      <c r="V336" s="88"/>
      <c r="W336" s="94" t="s">
        <v>398</v>
      </c>
      <c r="AA336" s="94"/>
      <c r="AD336" s="94"/>
      <c r="AF336" s="94"/>
    </row>
    <row r="337" spans="1:33" s="59" customFormat="1" ht="12" x14ac:dyDescent="0.2">
      <c r="A337" s="103"/>
      <c r="B337" s="104"/>
      <c r="C337" s="67" t="s">
        <v>254</v>
      </c>
      <c r="D337" s="105"/>
      <c r="E337" s="105"/>
      <c r="F337" s="106"/>
      <c r="G337" s="106"/>
      <c r="H337" s="106"/>
      <c r="I337" s="106"/>
      <c r="J337" s="107"/>
      <c r="K337" s="106"/>
      <c r="L337" s="107"/>
      <c r="M337" s="108"/>
      <c r="N337" s="109"/>
      <c r="V337" s="88"/>
      <c r="W337" s="94"/>
      <c r="AA337" s="94"/>
      <c r="AD337" s="94"/>
      <c r="AF337" s="94"/>
    </row>
    <row r="338" spans="1:33" s="59" customFormat="1" ht="12" x14ac:dyDescent="0.2">
      <c r="A338" s="110"/>
      <c r="B338" s="111"/>
      <c r="C338" s="195" t="s">
        <v>397</v>
      </c>
      <c r="D338" s="195"/>
      <c r="E338" s="195"/>
      <c r="F338" s="195"/>
      <c r="G338" s="195"/>
      <c r="H338" s="195"/>
      <c r="I338" s="195"/>
      <c r="J338" s="195"/>
      <c r="K338" s="195"/>
      <c r="L338" s="195"/>
      <c r="M338" s="195"/>
      <c r="N338" s="201"/>
      <c r="V338" s="88"/>
      <c r="W338" s="94"/>
      <c r="AA338" s="94"/>
      <c r="AD338" s="94"/>
      <c r="AF338" s="94"/>
      <c r="AG338" s="62" t="s">
        <v>397</v>
      </c>
    </row>
    <row r="339" spans="1:33" s="59" customFormat="1" ht="12" x14ac:dyDescent="0.2">
      <c r="A339" s="125"/>
      <c r="B339" s="96"/>
      <c r="C339" s="195" t="s">
        <v>375</v>
      </c>
      <c r="D339" s="195"/>
      <c r="E339" s="195"/>
      <c r="F339" s="195"/>
      <c r="G339" s="195"/>
      <c r="H339" s="195"/>
      <c r="I339" s="195"/>
      <c r="J339" s="195"/>
      <c r="K339" s="195"/>
      <c r="L339" s="195"/>
      <c r="M339" s="195"/>
      <c r="N339" s="201"/>
      <c r="V339" s="88"/>
      <c r="W339" s="94"/>
      <c r="AA339" s="94"/>
      <c r="AB339" s="62" t="s">
        <v>375</v>
      </c>
      <c r="AD339" s="94"/>
      <c r="AF339" s="94"/>
    </row>
    <row r="340" spans="1:33" s="59" customFormat="1" ht="22.5" x14ac:dyDescent="0.2">
      <c r="A340" s="89" t="s">
        <v>396</v>
      </c>
      <c r="B340" s="90" t="s">
        <v>389</v>
      </c>
      <c r="C340" s="197" t="s">
        <v>395</v>
      </c>
      <c r="D340" s="197"/>
      <c r="E340" s="197"/>
      <c r="F340" s="91" t="s">
        <v>252</v>
      </c>
      <c r="G340" s="91"/>
      <c r="H340" s="91"/>
      <c r="I340" s="91" t="s">
        <v>134</v>
      </c>
      <c r="J340" s="92">
        <v>299.32</v>
      </c>
      <c r="K340" s="91" t="s">
        <v>253</v>
      </c>
      <c r="L340" s="92">
        <v>305.31</v>
      </c>
      <c r="M340" s="91"/>
      <c r="N340" s="93"/>
      <c r="V340" s="88"/>
      <c r="W340" s="94" t="s">
        <v>395</v>
      </c>
      <c r="AA340" s="94"/>
      <c r="AD340" s="94"/>
      <c r="AF340" s="94"/>
    </row>
    <row r="341" spans="1:33" s="59" customFormat="1" ht="12" x14ac:dyDescent="0.2">
      <c r="A341" s="103"/>
      <c r="B341" s="104"/>
      <c r="C341" s="67" t="s">
        <v>254</v>
      </c>
      <c r="D341" s="105"/>
      <c r="E341" s="105"/>
      <c r="F341" s="106"/>
      <c r="G341" s="106"/>
      <c r="H341" s="106"/>
      <c r="I341" s="106"/>
      <c r="J341" s="107"/>
      <c r="K341" s="106"/>
      <c r="L341" s="107"/>
      <c r="M341" s="108"/>
      <c r="N341" s="109"/>
      <c r="V341" s="88"/>
      <c r="W341" s="94"/>
      <c r="AA341" s="94"/>
      <c r="AD341" s="94"/>
      <c r="AF341" s="94"/>
    </row>
    <row r="342" spans="1:33" s="59" customFormat="1" ht="12" x14ac:dyDescent="0.2">
      <c r="A342" s="110"/>
      <c r="B342" s="111"/>
      <c r="C342" s="195" t="s">
        <v>394</v>
      </c>
      <c r="D342" s="195"/>
      <c r="E342" s="195"/>
      <c r="F342" s="195"/>
      <c r="G342" s="195"/>
      <c r="H342" s="195"/>
      <c r="I342" s="195"/>
      <c r="J342" s="195"/>
      <c r="K342" s="195"/>
      <c r="L342" s="195"/>
      <c r="M342" s="195"/>
      <c r="N342" s="201"/>
      <c r="V342" s="88"/>
      <c r="W342" s="94"/>
      <c r="AA342" s="94"/>
      <c r="AD342" s="94"/>
      <c r="AF342" s="94"/>
      <c r="AG342" s="62" t="s">
        <v>394</v>
      </c>
    </row>
    <row r="343" spans="1:33" s="59" customFormat="1" ht="12" x14ac:dyDescent="0.2">
      <c r="A343" s="125"/>
      <c r="B343" s="96"/>
      <c r="C343" s="195" t="s">
        <v>375</v>
      </c>
      <c r="D343" s="195"/>
      <c r="E343" s="195"/>
      <c r="F343" s="195"/>
      <c r="G343" s="195"/>
      <c r="H343" s="195"/>
      <c r="I343" s="195"/>
      <c r="J343" s="195"/>
      <c r="K343" s="195"/>
      <c r="L343" s="195"/>
      <c r="M343" s="195"/>
      <c r="N343" s="201"/>
      <c r="V343" s="88"/>
      <c r="W343" s="94"/>
      <c r="AA343" s="94"/>
      <c r="AB343" s="62" t="s">
        <v>375</v>
      </c>
      <c r="AD343" s="94"/>
      <c r="AF343" s="94"/>
    </row>
    <row r="344" spans="1:33" s="59" customFormat="1" ht="22.5" x14ac:dyDescent="0.2">
      <c r="A344" s="89" t="s">
        <v>393</v>
      </c>
      <c r="B344" s="90" t="s">
        <v>389</v>
      </c>
      <c r="C344" s="197" t="s">
        <v>392</v>
      </c>
      <c r="D344" s="197"/>
      <c r="E344" s="197"/>
      <c r="F344" s="91" t="s">
        <v>252</v>
      </c>
      <c r="G344" s="91"/>
      <c r="H344" s="91"/>
      <c r="I344" s="91" t="s">
        <v>134</v>
      </c>
      <c r="J344" s="92">
        <v>132.33000000000001</v>
      </c>
      <c r="K344" s="91" t="s">
        <v>253</v>
      </c>
      <c r="L344" s="92">
        <v>134.97999999999999</v>
      </c>
      <c r="M344" s="91"/>
      <c r="N344" s="93"/>
      <c r="V344" s="88"/>
      <c r="W344" s="94" t="s">
        <v>392</v>
      </c>
      <c r="AA344" s="94"/>
      <c r="AD344" s="94"/>
      <c r="AF344" s="94"/>
    </row>
    <row r="345" spans="1:33" s="59" customFormat="1" ht="12" x14ac:dyDescent="0.2">
      <c r="A345" s="103"/>
      <c r="B345" s="104"/>
      <c r="C345" s="67" t="s">
        <v>254</v>
      </c>
      <c r="D345" s="105"/>
      <c r="E345" s="105"/>
      <c r="F345" s="106"/>
      <c r="G345" s="106"/>
      <c r="H345" s="106"/>
      <c r="I345" s="106"/>
      <c r="J345" s="107"/>
      <c r="K345" s="106"/>
      <c r="L345" s="107"/>
      <c r="M345" s="108"/>
      <c r="N345" s="109"/>
      <c r="V345" s="88"/>
      <c r="W345" s="94"/>
      <c r="AA345" s="94"/>
      <c r="AD345" s="94"/>
      <c r="AF345" s="94"/>
    </row>
    <row r="346" spans="1:33" s="59" customFormat="1" ht="12" x14ac:dyDescent="0.2">
      <c r="A346" s="110"/>
      <c r="B346" s="111"/>
      <c r="C346" s="195" t="s">
        <v>391</v>
      </c>
      <c r="D346" s="195"/>
      <c r="E346" s="195"/>
      <c r="F346" s="195"/>
      <c r="G346" s="195"/>
      <c r="H346" s="195"/>
      <c r="I346" s="195"/>
      <c r="J346" s="195"/>
      <c r="K346" s="195"/>
      <c r="L346" s="195"/>
      <c r="M346" s="195"/>
      <c r="N346" s="201"/>
      <c r="V346" s="88"/>
      <c r="W346" s="94"/>
      <c r="AA346" s="94"/>
      <c r="AD346" s="94"/>
      <c r="AF346" s="94"/>
      <c r="AG346" s="62" t="s">
        <v>391</v>
      </c>
    </row>
    <row r="347" spans="1:33" s="59" customFormat="1" ht="12" x14ac:dyDescent="0.2">
      <c r="A347" s="125"/>
      <c r="B347" s="96"/>
      <c r="C347" s="195" t="s">
        <v>375</v>
      </c>
      <c r="D347" s="195"/>
      <c r="E347" s="195"/>
      <c r="F347" s="195"/>
      <c r="G347" s="195"/>
      <c r="H347" s="195"/>
      <c r="I347" s="195"/>
      <c r="J347" s="195"/>
      <c r="K347" s="195"/>
      <c r="L347" s="195"/>
      <c r="M347" s="195"/>
      <c r="N347" s="201"/>
      <c r="V347" s="88"/>
      <c r="W347" s="94"/>
      <c r="AA347" s="94"/>
      <c r="AB347" s="62" t="s">
        <v>375</v>
      </c>
      <c r="AD347" s="94"/>
      <c r="AF347" s="94"/>
    </row>
    <row r="348" spans="1:33" s="59" customFormat="1" ht="22.5" x14ac:dyDescent="0.2">
      <c r="A348" s="89" t="s">
        <v>390</v>
      </c>
      <c r="B348" s="90" t="s">
        <v>389</v>
      </c>
      <c r="C348" s="197" t="s">
        <v>388</v>
      </c>
      <c r="D348" s="197"/>
      <c r="E348" s="197"/>
      <c r="F348" s="91" t="s">
        <v>252</v>
      </c>
      <c r="G348" s="91"/>
      <c r="H348" s="91"/>
      <c r="I348" s="91" t="s">
        <v>134</v>
      </c>
      <c r="J348" s="92">
        <v>2.8</v>
      </c>
      <c r="K348" s="91" t="s">
        <v>253</v>
      </c>
      <c r="L348" s="92">
        <v>2.86</v>
      </c>
      <c r="M348" s="91"/>
      <c r="N348" s="93"/>
      <c r="V348" s="88"/>
      <c r="W348" s="94" t="s">
        <v>388</v>
      </c>
      <c r="AA348" s="94"/>
      <c r="AD348" s="94"/>
      <c r="AF348" s="94"/>
    </row>
    <row r="349" spans="1:33" s="59" customFormat="1" ht="12" x14ac:dyDescent="0.2">
      <c r="A349" s="103"/>
      <c r="B349" s="104"/>
      <c r="C349" s="67" t="s">
        <v>254</v>
      </c>
      <c r="D349" s="105"/>
      <c r="E349" s="105"/>
      <c r="F349" s="106"/>
      <c r="G349" s="106"/>
      <c r="H349" s="106"/>
      <c r="I349" s="106"/>
      <c r="J349" s="107"/>
      <c r="K349" s="106"/>
      <c r="L349" s="107"/>
      <c r="M349" s="108"/>
      <c r="N349" s="109"/>
      <c r="V349" s="88"/>
      <c r="W349" s="94"/>
      <c r="AA349" s="94"/>
      <c r="AD349" s="94"/>
      <c r="AF349" s="94"/>
    </row>
    <row r="350" spans="1:33" s="59" customFormat="1" ht="12" x14ac:dyDescent="0.2">
      <c r="A350" s="110"/>
      <c r="B350" s="111"/>
      <c r="C350" s="195" t="s">
        <v>387</v>
      </c>
      <c r="D350" s="195"/>
      <c r="E350" s="195"/>
      <c r="F350" s="195"/>
      <c r="G350" s="195"/>
      <c r="H350" s="195"/>
      <c r="I350" s="195"/>
      <c r="J350" s="195"/>
      <c r="K350" s="195"/>
      <c r="L350" s="195"/>
      <c r="M350" s="195"/>
      <c r="N350" s="201"/>
      <c r="V350" s="88"/>
      <c r="W350" s="94"/>
      <c r="AA350" s="94"/>
      <c r="AD350" s="94"/>
      <c r="AF350" s="94"/>
      <c r="AG350" s="62" t="s">
        <v>387</v>
      </c>
    </row>
    <row r="351" spans="1:33" s="59" customFormat="1" ht="12" x14ac:dyDescent="0.2">
      <c r="A351" s="125"/>
      <c r="B351" s="96"/>
      <c r="C351" s="195" t="s">
        <v>375</v>
      </c>
      <c r="D351" s="195"/>
      <c r="E351" s="195"/>
      <c r="F351" s="195"/>
      <c r="G351" s="195"/>
      <c r="H351" s="195"/>
      <c r="I351" s="195"/>
      <c r="J351" s="195"/>
      <c r="K351" s="195"/>
      <c r="L351" s="195"/>
      <c r="M351" s="195"/>
      <c r="N351" s="201"/>
      <c r="V351" s="88"/>
      <c r="W351" s="94"/>
      <c r="AA351" s="94"/>
      <c r="AB351" s="62" t="s">
        <v>375</v>
      </c>
      <c r="AD351" s="94"/>
      <c r="AF351" s="94"/>
    </row>
    <row r="352" spans="1:33" s="59" customFormat="1" ht="22.5" x14ac:dyDescent="0.2">
      <c r="A352" s="89" t="s">
        <v>386</v>
      </c>
      <c r="B352" s="90" t="s">
        <v>380</v>
      </c>
      <c r="C352" s="197" t="s">
        <v>384</v>
      </c>
      <c r="D352" s="197"/>
      <c r="E352" s="197"/>
      <c r="F352" s="91" t="s">
        <v>379</v>
      </c>
      <c r="G352" s="91"/>
      <c r="H352" s="91"/>
      <c r="I352" s="91" t="s">
        <v>385</v>
      </c>
      <c r="J352" s="92">
        <v>10.69</v>
      </c>
      <c r="K352" s="91" t="s">
        <v>253</v>
      </c>
      <c r="L352" s="92">
        <v>63.91</v>
      </c>
      <c r="M352" s="91"/>
      <c r="N352" s="93"/>
      <c r="V352" s="88"/>
      <c r="W352" s="94" t="s">
        <v>384</v>
      </c>
      <c r="AA352" s="94"/>
      <c r="AD352" s="94"/>
      <c r="AF352" s="94"/>
    </row>
    <row r="353" spans="1:33" s="59" customFormat="1" ht="12" x14ac:dyDescent="0.2">
      <c r="A353" s="103"/>
      <c r="B353" s="104"/>
      <c r="C353" s="67" t="s">
        <v>254</v>
      </c>
      <c r="D353" s="105"/>
      <c r="E353" s="105"/>
      <c r="F353" s="106"/>
      <c r="G353" s="106"/>
      <c r="H353" s="106"/>
      <c r="I353" s="106"/>
      <c r="J353" s="107"/>
      <c r="K353" s="106"/>
      <c r="L353" s="107"/>
      <c r="M353" s="108"/>
      <c r="N353" s="109"/>
      <c r="V353" s="88"/>
      <c r="W353" s="94"/>
      <c r="AA353" s="94"/>
      <c r="AD353" s="94"/>
      <c r="AF353" s="94"/>
    </row>
    <row r="354" spans="1:33" s="59" customFormat="1" ht="12" x14ac:dyDescent="0.2">
      <c r="A354" s="110"/>
      <c r="B354" s="111"/>
      <c r="C354" s="195" t="s">
        <v>383</v>
      </c>
      <c r="D354" s="195"/>
      <c r="E354" s="195"/>
      <c r="F354" s="195"/>
      <c r="G354" s="195"/>
      <c r="H354" s="195"/>
      <c r="I354" s="195"/>
      <c r="J354" s="195"/>
      <c r="K354" s="195"/>
      <c r="L354" s="195"/>
      <c r="M354" s="195"/>
      <c r="N354" s="201"/>
      <c r="V354" s="88"/>
      <c r="W354" s="94"/>
      <c r="AA354" s="94"/>
      <c r="AC354" s="62" t="s">
        <v>383</v>
      </c>
      <c r="AD354" s="94"/>
      <c r="AF354" s="94"/>
    </row>
    <row r="355" spans="1:33" s="59" customFormat="1" ht="12" x14ac:dyDescent="0.2">
      <c r="A355" s="110"/>
      <c r="B355" s="111"/>
      <c r="C355" s="195" t="s">
        <v>382</v>
      </c>
      <c r="D355" s="195"/>
      <c r="E355" s="195"/>
      <c r="F355" s="195"/>
      <c r="G355" s="195"/>
      <c r="H355" s="195"/>
      <c r="I355" s="195"/>
      <c r="J355" s="195"/>
      <c r="K355" s="195"/>
      <c r="L355" s="195"/>
      <c r="M355" s="195"/>
      <c r="N355" s="201"/>
      <c r="V355" s="88"/>
      <c r="W355" s="94"/>
      <c r="AA355" s="94"/>
      <c r="AD355" s="94"/>
      <c r="AF355" s="94"/>
      <c r="AG355" s="62" t="s">
        <v>382</v>
      </c>
    </row>
    <row r="356" spans="1:33" s="59" customFormat="1" ht="12" x14ac:dyDescent="0.2">
      <c r="A356" s="125"/>
      <c r="B356" s="96"/>
      <c r="C356" s="195" t="s">
        <v>375</v>
      </c>
      <c r="D356" s="195"/>
      <c r="E356" s="195"/>
      <c r="F356" s="195"/>
      <c r="G356" s="195"/>
      <c r="H356" s="195"/>
      <c r="I356" s="195"/>
      <c r="J356" s="195"/>
      <c r="K356" s="195"/>
      <c r="L356" s="195"/>
      <c r="M356" s="195"/>
      <c r="N356" s="201"/>
      <c r="V356" s="88"/>
      <c r="W356" s="94"/>
      <c r="AA356" s="94"/>
      <c r="AB356" s="62" t="s">
        <v>375</v>
      </c>
      <c r="AD356" s="94"/>
      <c r="AF356" s="94"/>
    </row>
    <row r="357" spans="1:33" s="59" customFormat="1" ht="22.5" x14ac:dyDescent="0.2">
      <c r="A357" s="89" t="s">
        <v>381</v>
      </c>
      <c r="B357" s="90" t="s">
        <v>380</v>
      </c>
      <c r="C357" s="197" t="s">
        <v>378</v>
      </c>
      <c r="D357" s="197"/>
      <c r="E357" s="197"/>
      <c r="F357" s="91" t="s">
        <v>379</v>
      </c>
      <c r="G357" s="91"/>
      <c r="H357" s="91"/>
      <c r="I357" s="91" t="s">
        <v>189</v>
      </c>
      <c r="J357" s="92">
        <v>10.18</v>
      </c>
      <c r="K357" s="91" t="s">
        <v>253</v>
      </c>
      <c r="L357" s="92">
        <v>62.3</v>
      </c>
      <c r="M357" s="91"/>
      <c r="N357" s="93"/>
      <c r="V357" s="88"/>
      <c r="W357" s="94" t="s">
        <v>378</v>
      </c>
      <c r="AA357" s="94"/>
      <c r="AD357" s="94"/>
      <c r="AF357" s="94"/>
    </row>
    <row r="358" spans="1:33" s="59" customFormat="1" ht="12" x14ac:dyDescent="0.2">
      <c r="A358" s="103"/>
      <c r="B358" s="104"/>
      <c r="C358" s="67" t="s">
        <v>254</v>
      </c>
      <c r="D358" s="105"/>
      <c r="E358" s="105"/>
      <c r="F358" s="106"/>
      <c r="G358" s="106"/>
      <c r="H358" s="106"/>
      <c r="I358" s="106"/>
      <c r="J358" s="107"/>
      <c r="K358" s="106"/>
      <c r="L358" s="107"/>
      <c r="M358" s="108"/>
      <c r="N358" s="109"/>
      <c r="V358" s="88"/>
      <c r="W358" s="94"/>
      <c r="AA358" s="94"/>
      <c r="AD358" s="94"/>
      <c r="AF358" s="94"/>
    </row>
    <row r="359" spans="1:33" s="59" customFormat="1" ht="12" x14ac:dyDescent="0.2">
      <c r="A359" s="110"/>
      <c r="B359" s="111"/>
      <c r="C359" s="195" t="s">
        <v>377</v>
      </c>
      <c r="D359" s="195"/>
      <c r="E359" s="195"/>
      <c r="F359" s="195"/>
      <c r="G359" s="195"/>
      <c r="H359" s="195"/>
      <c r="I359" s="195"/>
      <c r="J359" s="195"/>
      <c r="K359" s="195"/>
      <c r="L359" s="195"/>
      <c r="M359" s="195"/>
      <c r="N359" s="201"/>
      <c r="V359" s="88"/>
      <c r="W359" s="94"/>
      <c r="AA359" s="94"/>
      <c r="AC359" s="62" t="s">
        <v>377</v>
      </c>
      <c r="AD359" s="94"/>
      <c r="AF359" s="94"/>
    </row>
    <row r="360" spans="1:33" s="59" customFormat="1" ht="12" x14ac:dyDescent="0.2">
      <c r="A360" s="110"/>
      <c r="B360" s="111"/>
      <c r="C360" s="195" t="s">
        <v>376</v>
      </c>
      <c r="D360" s="195"/>
      <c r="E360" s="195"/>
      <c r="F360" s="195"/>
      <c r="G360" s="195"/>
      <c r="H360" s="195"/>
      <c r="I360" s="195"/>
      <c r="J360" s="195"/>
      <c r="K360" s="195"/>
      <c r="L360" s="195"/>
      <c r="M360" s="195"/>
      <c r="N360" s="201"/>
      <c r="V360" s="88"/>
      <c r="W360" s="94"/>
      <c r="AA360" s="94"/>
      <c r="AD360" s="94"/>
      <c r="AF360" s="94"/>
      <c r="AG360" s="62" t="s">
        <v>376</v>
      </c>
    </row>
    <row r="361" spans="1:33" s="59" customFormat="1" ht="12" x14ac:dyDescent="0.2">
      <c r="A361" s="125"/>
      <c r="B361" s="96"/>
      <c r="C361" s="195" t="s">
        <v>375</v>
      </c>
      <c r="D361" s="195"/>
      <c r="E361" s="195"/>
      <c r="F361" s="195"/>
      <c r="G361" s="195"/>
      <c r="H361" s="195"/>
      <c r="I361" s="195"/>
      <c r="J361" s="195"/>
      <c r="K361" s="195"/>
      <c r="L361" s="195"/>
      <c r="M361" s="195"/>
      <c r="N361" s="201"/>
      <c r="V361" s="88"/>
      <c r="W361" s="94"/>
      <c r="AA361" s="94"/>
      <c r="AB361" s="62" t="s">
        <v>375</v>
      </c>
      <c r="AD361" s="94"/>
      <c r="AF361" s="94"/>
    </row>
    <row r="362" spans="1:33" s="59" customFormat="1" ht="1.5" customHeight="1" x14ac:dyDescent="0.2">
      <c r="A362" s="106"/>
      <c r="B362" s="104"/>
      <c r="C362" s="104"/>
      <c r="D362" s="104"/>
      <c r="E362" s="104"/>
      <c r="F362" s="106"/>
      <c r="G362" s="106"/>
      <c r="H362" s="106"/>
      <c r="I362" s="106"/>
      <c r="J362" s="112"/>
      <c r="K362" s="106"/>
      <c r="L362" s="112"/>
      <c r="M362" s="97"/>
      <c r="N362" s="112"/>
      <c r="V362" s="88"/>
      <c r="W362" s="94"/>
      <c r="AA362" s="94"/>
      <c r="AD362" s="94"/>
      <c r="AF362" s="94"/>
    </row>
    <row r="363" spans="1:33" s="59" customFormat="1" ht="12" x14ac:dyDescent="0.2">
      <c r="A363" s="113"/>
      <c r="B363" s="114"/>
      <c r="C363" s="197" t="s">
        <v>260</v>
      </c>
      <c r="D363" s="197"/>
      <c r="E363" s="197"/>
      <c r="F363" s="197"/>
      <c r="G363" s="197"/>
      <c r="H363" s="197"/>
      <c r="I363" s="197"/>
      <c r="J363" s="197"/>
      <c r="K363" s="197"/>
      <c r="L363" s="115"/>
      <c r="M363" s="116"/>
      <c r="N363" s="117"/>
      <c r="V363" s="88"/>
      <c r="W363" s="94"/>
      <c r="AA363" s="94"/>
      <c r="AD363" s="94" t="s">
        <v>260</v>
      </c>
      <c r="AF363" s="94"/>
    </row>
    <row r="364" spans="1:33" s="59" customFormat="1" ht="12" x14ac:dyDescent="0.2">
      <c r="A364" s="118"/>
      <c r="B364" s="96"/>
      <c r="C364" s="195" t="s">
        <v>230</v>
      </c>
      <c r="D364" s="195"/>
      <c r="E364" s="195"/>
      <c r="F364" s="195"/>
      <c r="G364" s="195"/>
      <c r="H364" s="195"/>
      <c r="I364" s="195"/>
      <c r="J364" s="195"/>
      <c r="K364" s="195"/>
      <c r="L364" s="119">
        <v>40954.410000000003</v>
      </c>
      <c r="M364" s="120"/>
      <c r="N364" s="121"/>
      <c r="V364" s="88"/>
      <c r="W364" s="94"/>
      <c r="AA364" s="94"/>
      <c r="AD364" s="94"/>
      <c r="AE364" s="62" t="s">
        <v>230</v>
      </c>
      <c r="AF364" s="94"/>
    </row>
    <row r="365" spans="1:33" s="59" customFormat="1" ht="12" x14ac:dyDescent="0.2">
      <c r="A365" s="118"/>
      <c r="B365" s="96"/>
      <c r="C365" s="195" t="s">
        <v>231</v>
      </c>
      <c r="D365" s="195"/>
      <c r="E365" s="195"/>
      <c r="F365" s="195"/>
      <c r="G365" s="195"/>
      <c r="H365" s="195"/>
      <c r="I365" s="195"/>
      <c r="J365" s="195"/>
      <c r="K365" s="195"/>
      <c r="L365" s="119"/>
      <c r="M365" s="120"/>
      <c r="N365" s="121"/>
      <c r="V365" s="88"/>
      <c r="W365" s="94"/>
      <c r="AA365" s="94"/>
      <c r="AD365" s="94"/>
      <c r="AE365" s="62" t="s">
        <v>231</v>
      </c>
      <c r="AF365" s="94"/>
    </row>
    <row r="366" spans="1:33" s="59" customFormat="1" ht="12" x14ac:dyDescent="0.2">
      <c r="A366" s="118"/>
      <c r="B366" s="96"/>
      <c r="C366" s="195" t="s">
        <v>235</v>
      </c>
      <c r="D366" s="195"/>
      <c r="E366" s="195"/>
      <c r="F366" s="195"/>
      <c r="G366" s="195"/>
      <c r="H366" s="195"/>
      <c r="I366" s="195"/>
      <c r="J366" s="195"/>
      <c r="K366" s="195"/>
      <c r="L366" s="119">
        <v>40954.410000000003</v>
      </c>
      <c r="M366" s="120"/>
      <c r="N366" s="121"/>
      <c r="V366" s="88"/>
      <c r="W366" s="94"/>
      <c r="AA366" s="94"/>
      <c r="AD366" s="94"/>
      <c r="AE366" s="62" t="s">
        <v>235</v>
      </c>
      <c r="AF366" s="94"/>
    </row>
    <row r="367" spans="1:33" s="59" customFormat="1" ht="12" x14ac:dyDescent="0.2">
      <c r="A367" s="118"/>
      <c r="B367" s="96"/>
      <c r="C367" s="195" t="s">
        <v>236</v>
      </c>
      <c r="D367" s="195"/>
      <c r="E367" s="195"/>
      <c r="F367" s="195"/>
      <c r="G367" s="195"/>
      <c r="H367" s="195"/>
      <c r="I367" s="195"/>
      <c r="J367" s="195"/>
      <c r="K367" s="195"/>
      <c r="L367" s="119">
        <v>40954.410000000003</v>
      </c>
      <c r="M367" s="120"/>
      <c r="N367" s="121"/>
      <c r="V367" s="88"/>
      <c r="W367" s="94"/>
      <c r="AA367" s="94"/>
      <c r="AD367" s="94"/>
      <c r="AE367" s="62" t="s">
        <v>236</v>
      </c>
      <c r="AF367" s="94"/>
    </row>
    <row r="368" spans="1:33" s="59" customFormat="1" ht="12" x14ac:dyDescent="0.2">
      <c r="A368" s="118"/>
      <c r="B368" s="96"/>
      <c r="C368" s="195" t="s">
        <v>231</v>
      </c>
      <c r="D368" s="195"/>
      <c r="E368" s="195"/>
      <c r="F368" s="195"/>
      <c r="G368" s="195"/>
      <c r="H368" s="195"/>
      <c r="I368" s="195"/>
      <c r="J368" s="195"/>
      <c r="K368" s="195"/>
      <c r="L368" s="119"/>
      <c r="M368" s="120"/>
      <c r="N368" s="121"/>
      <c r="V368" s="88"/>
      <c r="W368" s="94"/>
      <c r="AA368" s="94"/>
      <c r="AD368" s="94"/>
      <c r="AE368" s="62" t="s">
        <v>231</v>
      </c>
      <c r="AF368" s="94"/>
    </row>
    <row r="369" spans="1:35" s="59" customFormat="1" ht="12" x14ac:dyDescent="0.2">
      <c r="A369" s="118"/>
      <c r="B369" s="96"/>
      <c r="C369" s="195" t="s">
        <v>240</v>
      </c>
      <c r="D369" s="195"/>
      <c r="E369" s="195"/>
      <c r="F369" s="195"/>
      <c r="G369" s="195"/>
      <c r="H369" s="195"/>
      <c r="I369" s="195"/>
      <c r="J369" s="195"/>
      <c r="K369" s="195"/>
      <c r="L369" s="119">
        <v>40954.410000000003</v>
      </c>
      <c r="M369" s="120"/>
      <c r="N369" s="121"/>
      <c r="V369" s="88"/>
      <c r="W369" s="94"/>
      <c r="AA369" s="94"/>
      <c r="AD369" s="94"/>
      <c r="AE369" s="62" t="s">
        <v>240</v>
      </c>
      <c r="AF369" s="94"/>
    </row>
    <row r="370" spans="1:35" s="59" customFormat="1" ht="12" x14ac:dyDescent="0.2">
      <c r="A370" s="118"/>
      <c r="B370" s="112"/>
      <c r="C370" s="196" t="s">
        <v>261</v>
      </c>
      <c r="D370" s="196"/>
      <c r="E370" s="196"/>
      <c r="F370" s="196"/>
      <c r="G370" s="196"/>
      <c r="H370" s="196"/>
      <c r="I370" s="196"/>
      <c r="J370" s="196"/>
      <c r="K370" s="196"/>
      <c r="L370" s="122">
        <v>40954.410000000003</v>
      </c>
      <c r="M370" s="123"/>
      <c r="N370" s="124"/>
      <c r="V370" s="88"/>
      <c r="W370" s="94"/>
      <c r="AA370" s="94"/>
      <c r="AD370" s="94"/>
      <c r="AF370" s="94" t="s">
        <v>261</v>
      </c>
    </row>
    <row r="371" spans="1:35" s="59" customFormat="1" ht="12" x14ac:dyDescent="0.2">
      <c r="A371" s="198" t="s">
        <v>262</v>
      </c>
      <c r="B371" s="199"/>
      <c r="C371" s="199"/>
      <c r="D371" s="199"/>
      <c r="E371" s="199"/>
      <c r="F371" s="199"/>
      <c r="G371" s="199"/>
      <c r="H371" s="199"/>
      <c r="I371" s="199"/>
      <c r="J371" s="199"/>
      <c r="K371" s="199"/>
      <c r="L371" s="199"/>
      <c r="M371" s="199"/>
      <c r="N371" s="200"/>
      <c r="V371" s="88" t="s">
        <v>262</v>
      </c>
      <c r="W371" s="94"/>
      <c r="AA371" s="94"/>
      <c r="AD371" s="94"/>
      <c r="AF371" s="94"/>
    </row>
    <row r="372" spans="1:35" s="59" customFormat="1" ht="22.5" x14ac:dyDescent="0.2">
      <c r="A372" s="89" t="s">
        <v>374</v>
      </c>
      <c r="B372" s="90" t="s">
        <v>373</v>
      </c>
      <c r="C372" s="197" t="s">
        <v>372</v>
      </c>
      <c r="D372" s="197"/>
      <c r="E372" s="197"/>
      <c r="F372" s="91" t="s">
        <v>252</v>
      </c>
      <c r="G372" s="91"/>
      <c r="H372" s="91"/>
      <c r="I372" s="91" t="s">
        <v>139</v>
      </c>
      <c r="J372" s="92">
        <v>2887.44</v>
      </c>
      <c r="K372" s="91" t="s">
        <v>266</v>
      </c>
      <c r="L372" s="92">
        <v>5844.18</v>
      </c>
      <c r="M372" s="91"/>
      <c r="N372" s="93"/>
      <c r="V372" s="88"/>
      <c r="W372" s="94" t="s">
        <v>372</v>
      </c>
      <c r="AA372" s="94"/>
      <c r="AD372" s="94"/>
      <c r="AF372" s="94"/>
    </row>
    <row r="373" spans="1:35" s="59" customFormat="1" ht="12" x14ac:dyDescent="0.2">
      <c r="A373" s="103"/>
      <c r="B373" s="104"/>
      <c r="C373" s="67" t="s">
        <v>267</v>
      </c>
      <c r="D373" s="105"/>
      <c r="E373" s="105"/>
      <c r="F373" s="106"/>
      <c r="G373" s="106"/>
      <c r="H373" s="106"/>
      <c r="I373" s="106"/>
      <c r="J373" s="107"/>
      <c r="K373" s="106"/>
      <c r="L373" s="107"/>
      <c r="M373" s="108"/>
      <c r="N373" s="109"/>
      <c r="V373" s="88"/>
      <c r="W373" s="94"/>
      <c r="AA373" s="94"/>
      <c r="AD373" s="94"/>
      <c r="AF373" s="94"/>
    </row>
    <row r="374" spans="1:35" s="59" customFormat="1" ht="12" x14ac:dyDescent="0.2">
      <c r="A374" s="110"/>
      <c r="B374" s="111"/>
      <c r="C374" s="195" t="s">
        <v>371</v>
      </c>
      <c r="D374" s="195"/>
      <c r="E374" s="195"/>
      <c r="F374" s="195"/>
      <c r="G374" s="195"/>
      <c r="H374" s="195"/>
      <c r="I374" s="195"/>
      <c r="J374" s="195"/>
      <c r="K374" s="195"/>
      <c r="L374" s="195"/>
      <c r="M374" s="195"/>
      <c r="N374" s="201"/>
      <c r="V374" s="88"/>
      <c r="W374" s="94"/>
      <c r="AA374" s="94"/>
      <c r="AC374" s="62" t="s">
        <v>371</v>
      </c>
      <c r="AD374" s="94"/>
      <c r="AF374" s="94"/>
    </row>
    <row r="375" spans="1:35" s="59" customFormat="1" ht="12" x14ac:dyDescent="0.2">
      <c r="A375" s="110"/>
      <c r="B375" s="111"/>
      <c r="C375" s="195" t="s">
        <v>370</v>
      </c>
      <c r="D375" s="195"/>
      <c r="E375" s="195"/>
      <c r="F375" s="195"/>
      <c r="G375" s="195"/>
      <c r="H375" s="195"/>
      <c r="I375" s="195"/>
      <c r="J375" s="195"/>
      <c r="K375" s="195"/>
      <c r="L375" s="195"/>
      <c r="M375" s="195"/>
      <c r="N375" s="201"/>
      <c r="V375" s="88"/>
      <c r="W375" s="94"/>
      <c r="AA375" s="94"/>
      <c r="AD375" s="94"/>
      <c r="AF375" s="94"/>
      <c r="AG375" s="62" t="s">
        <v>370</v>
      </c>
    </row>
    <row r="376" spans="1:35" s="59" customFormat="1" ht="12" x14ac:dyDescent="0.2">
      <c r="A376" s="125"/>
      <c r="B376" s="96"/>
      <c r="C376" s="195" t="s">
        <v>369</v>
      </c>
      <c r="D376" s="195"/>
      <c r="E376" s="195"/>
      <c r="F376" s="195"/>
      <c r="G376" s="195"/>
      <c r="H376" s="195"/>
      <c r="I376" s="195"/>
      <c r="J376" s="195"/>
      <c r="K376" s="195"/>
      <c r="L376" s="195"/>
      <c r="M376" s="195"/>
      <c r="N376" s="201"/>
      <c r="V376" s="88"/>
      <c r="W376" s="94"/>
      <c r="AA376" s="94"/>
      <c r="AB376" s="62" t="s">
        <v>369</v>
      </c>
      <c r="AD376" s="94"/>
      <c r="AF376" s="94"/>
    </row>
    <row r="377" spans="1:35" s="59" customFormat="1" ht="1.5" customHeight="1" x14ac:dyDescent="0.2">
      <c r="A377" s="106"/>
      <c r="B377" s="104"/>
      <c r="C377" s="104"/>
      <c r="D377" s="104"/>
      <c r="E377" s="104"/>
      <c r="F377" s="106"/>
      <c r="G377" s="106"/>
      <c r="H377" s="106"/>
      <c r="I377" s="106"/>
      <c r="J377" s="112"/>
      <c r="K377" s="106"/>
      <c r="L377" s="112"/>
      <c r="M377" s="97"/>
      <c r="N377" s="112"/>
      <c r="V377" s="88"/>
      <c r="W377" s="94"/>
      <c r="AA377" s="94"/>
      <c r="AD377" s="94"/>
      <c r="AF377" s="94"/>
    </row>
    <row r="378" spans="1:35" s="59" customFormat="1" ht="12" x14ac:dyDescent="0.2">
      <c r="A378" s="113"/>
      <c r="B378" s="114"/>
      <c r="C378" s="197" t="s">
        <v>270</v>
      </c>
      <c r="D378" s="197"/>
      <c r="E378" s="197"/>
      <c r="F378" s="197"/>
      <c r="G378" s="197"/>
      <c r="H378" s="197"/>
      <c r="I378" s="197"/>
      <c r="J378" s="197"/>
      <c r="K378" s="197"/>
      <c r="L378" s="115"/>
      <c r="M378" s="116"/>
      <c r="N378" s="117"/>
      <c r="V378" s="88"/>
      <c r="W378" s="94"/>
      <c r="AA378" s="94"/>
      <c r="AD378" s="94" t="s">
        <v>270</v>
      </c>
      <c r="AF378" s="94"/>
    </row>
    <row r="379" spans="1:35" s="59" customFormat="1" ht="12" x14ac:dyDescent="0.2">
      <c r="A379" s="118"/>
      <c r="B379" s="96"/>
      <c r="C379" s="195" t="s">
        <v>271</v>
      </c>
      <c r="D379" s="195"/>
      <c r="E379" s="195"/>
      <c r="F379" s="195"/>
      <c r="G379" s="195"/>
      <c r="H379" s="195"/>
      <c r="I379" s="195"/>
      <c r="J379" s="195"/>
      <c r="K379" s="195"/>
      <c r="L379" s="119">
        <v>5844.18</v>
      </c>
      <c r="M379" s="120"/>
      <c r="N379" s="121"/>
      <c r="V379" s="88"/>
      <c r="W379" s="94"/>
      <c r="AA379" s="94"/>
      <c r="AD379" s="94"/>
      <c r="AE379" s="62" t="s">
        <v>271</v>
      </c>
      <c r="AF379" s="94"/>
    </row>
    <row r="380" spans="1:35" s="59" customFormat="1" ht="12" x14ac:dyDescent="0.2">
      <c r="A380" s="118"/>
      <c r="B380" s="112"/>
      <c r="C380" s="196" t="s">
        <v>272</v>
      </c>
      <c r="D380" s="196"/>
      <c r="E380" s="196"/>
      <c r="F380" s="196"/>
      <c r="G380" s="196"/>
      <c r="H380" s="196"/>
      <c r="I380" s="196"/>
      <c r="J380" s="196"/>
      <c r="K380" s="196"/>
      <c r="L380" s="122">
        <v>5844.18</v>
      </c>
      <c r="M380" s="123"/>
      <c r="N380" s="124"/>
      <c r="V380" s="88"/>
      <c r="W380" s="94"/>
      <c r="AA380" s="94"/>
      <c r="AD380" s="94"/>
      <c r="AF380" s="94" t="s">
        <v>272</v>
      </c>
    </row>
    <row r="381" spans="1:35" s="59" customFormat="1" ht="2.25" customHeight="1" x14ac:dyDescent="0.2"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126"/>
      <c r="M381" s="127"/>
      <c r="N381" s="128"/>
    </row>
    <row r="382" spans="1:35" s="59" customFormat="1" x14ac:dyDescent="0.2">
      <c r="A382" s="113"/>
      <c r="B382" s="114"/>
      <c r="C382" s="197" t="s">
        <v>273</v>
      </c>
      <c r="D382" s="197"/>
      <c r="E382" s="197"/>
      <c r="F382" s="197"/>
      <c r="G382" s="197"/>
      <c r="H382" s="197"/>
      <c r="I382" s="197"/>
      <c r="J382" s="197"/>
      <c r="K382" s="197"/>
      <c r="L382" s="115"/>
      <c r="M382" s="129"/>
      <c r="N382" s="117"/>
      <c r="AH382" s="94" t="s">
        <v>273</v>
      </c>
    </row>
    <row r="383" spans="1:35" s="59" customFormat="1" x14ac:dyDescent="0.2">
      <c r="A383" s="118"/>
      <c r="B383" s="96"/>
      <c r="C383" s="195" t="s">
        <v>230</v>
      </c>
      <c r="D383" s="195"/>
      <c r="E383" s="195"/>
      <c r="F383" s="195"/>
      <c r="G383" s="195"/>
      <c r="H383" s="195"/>
      <c r="I383" s="195"/>
      <c r="J383" s="195"/>
      <c r="K383" s="195"/>
      <c r="L383" s="119">
        <v>45399.47</v>
      </c>
      <c r="M383" s="130"/>
      <c r="N383" s="121"/>
      <c r="AH383" s="94"/>
      <c r="AI383" s="62" t="s">
        <v>230</v>
      </c>
    </row>
    <row r="384" spans="1:35" s="59" customFormat="1" x14ac:dyDescent="0.2">
      <c r="A384" s="118"/>
      <c r="B384" s="96"/>
      <c r="C384" s="195" t="s">
        <v>231</v>
      </c>
      <c r="D384" s="195"/>
      <c r="E384" s="195"/>
      <c r="F384" s="195"/>
      <c r="G384" s="195"/>
      <c r="H384" s="195"/>
      <c r="I384" s="195"/>
      <c r="J384" s="195"/>
      <c r="K384" s="195"/>
      <c r="L384" s="119"/>
      <c r="M384" s="130"/>
      <c r="N384" s="121"/>
      <c r="AH384" s="94"/>
      <c r="AI384" s="62" t="s">
        <v>231</v>
      </c>
    </row>
    <row r="385" spans="1:35" s="59" customFormat="1" x14ac:dyDescent="0.2">
      <c r="A385" s="118"/>
      <c r="B385" s="96"/>
      <c r="C385" s="195" t="s">
        <v>232</v>
      </c>
      <c r="D385" s="195"/>
      <c r="E385" s="195"/>
      <c r="F385" s="195"/>
      <c r="G385" s="195"/>
      <c r="H385" s="195"/>
      <c r="I385" s="195"/>
      <c r="J385" s="195"/>
      <c r="K385" s="195"/>
      <c r="L385" s="119">
        <v>832.33</v>
      </c>
      <c r="M385" s="130"/>
      <c r="N385" s="121"/>
      <c r="AH385" s="94"/>
      <c r="AI385" s="62" t="s">
        <v>232</v>
      </c>
    </row>
    <row r="386" spans="1:35" s="59" customFormat="1" x14ac:dyDescent="0.2">
      <c r="A386" s="118"/>
      <c r="B386" s="96"/>
      <c r="C386" s="195" t="s">
        <v>233</v>
      </c>
      <c r="D386" s="195"/>
      <c r="E386" s="195"/>
      <c r="F386" s="195"/>
      <c r="G386" s="195"/>
      <c r="H386" s="195"/>
      <c r="I386" s="195"/>
      <c r="J386" s="195"/>
      <c r="K386" s="195"/>
      <c r="L386" s="119">
        <v>3150.64</v>
      </c>
      <c r="M386" s="130"/>
      <c r="N386" s="121"/>
      <c r="AH386" s="94"/>
      <c r="AI386" s="62" t="s">
        <v>233</v>
      </c>
    </row>
    <row r="387" spans="1:35" s="59" customFormat="1" x14ac:dyDescent="0.2">
      <c r="A387" s="118"/>
      <c r="B387" s="96"/>
      <c r="C387" s="195" t="s">
        <v>234</v>
      </c>
      <c r="D387" s="195"/>
      <c r="E387" s="195"/>
      <c r="F387" s="195"/>
      <c r="G387" s="195"/>
      <c r="H387" s="195"/>
      <c r="I387" s="195"/>
      <c r="J387" s="195"/>
      <c r="K387" s="195"/>
      <c r="L387" s="119">
        <v>372.31</v>
      </c>
      <c r="M387" s="130"/>
      <c r="N387" s="121"/>
      <c r="AH387" s="94"/>
      <c r="AI387" s="62" t="s">
        <v>234</v>
      </c>
    </row>
    <row r="388" spans="1:35" s="59" customFormat="1" x14ac:dyDescent="0.2">
      <c r="A388" s="118"/>
      <c r="B388" s="96"/>
      <c r="C388" s="195" t="s">
        <v>235</v>
      </c>
      <c r="D388" s="195"/>
      <c r="E388" s="195"/>
      <c r="F388" s="195"/>
      <c r="G388" s="195"/>
      <c r="H388" s="195"/>
      <c r="I388" s="195"/>
      <c r="J388" s="195"/>
      <c r="K388" s="195"/>
      <c r="L388" s="119">
        <v>41416.5</v>
      </c>
      <c r="M388" s="130"/>
      <c r="N388" s="121"/>
      <c r="AH388" s="94"/>
      <c r="AI388" s="62" t="s">
        <v>235</v>
      </c>
    </row>
    <row r="389" spans="1:35" s="59" customFormat="1" x14ac:dyDescent="0.2">
      <c r="A389" s="118"/>
      <c r="B389" s="96"/>
      <c r="C389" s="195" t="s">
        <v>236</v>
      </c>
      <c r="D389" s="195"/>
      <c r="E389" s="195"/>
      <c r="F389" s="195"/>
      <c r="G389" s="195"/>
      <c r="H389" s="195"/>
      <c r="I389" s="195"/>
      <c r="J389" s="195"/>
      <c r="K389" s="195"/>
      <c r="L389" s="119">
        <v>46890.98</v>
      </c>
      <c r="M389" s="130"/>
      <c r="N389" s="121"/>
      <c r="AH389" s="94"/>
      <c r="AI389" s="62" t="s">
        <v>236</v>
      </c>
    </row>
    <row r="390" spans="1:35" s="59" customFormat="1" x14ac:dyDescent="0.2">
      <c r="A390" s="118"/>
      <c r="B390" s="96"/>
      <c r="C390" s="195" t="s">
        <v>231</v>
      </c>
      <c r="D390" s="195"/>
      <c r="E390" s="195"/>
      <c r="F390" s="195"/>
      <c r="G390" s="195"/>
      <c r="H390" s="195"/>
      <c r="I390" s="195"/>
      <c r="J390" s="195"/>
      <c r="K390" s="195"/>
      <c r="L390" s="119"/>
      <c r="M390" s="130"/>
      <c r="N390" s="121"/>
      <c r="AH390" s="94"/>
      <c r="AI390" s="62" t="s">
        <v>231</v>
      </c>
    </row>
    <row r="391" spans="1:35" s="59" customFormat="1" x14ac:dyDescent="0.2">
      <c r="A391" s="118"/>
      <c r="B391" s="96"/>
      <c r="C391" s="195" t="s">
        <v>237</v>
      </c>
      <c r="D391" s="195"/>
      <c r="E391" s="195"/>
      <c r="F391" s="195"/>
      <c r="G391" s="195"/>
      <c r="H391" s="195"/>
      <c r="I391" s="195"/>
      <c r="J391" s="195"/>
      <c r="K391" s="195"/>
      <c r="L391" s="119">
        <v>743.08</v>
      </c>
      <c r="M391" s="130"/>
      <c r="N391" s="121"/>
      <c r="AH391" s="94"/>
      <c r="AI391" s="62" t="s">
        <v>237</v>
      </c>
    </row>
    <row r="392" spans="1:35" s="59" customFormat="1" x14ac:dyDescent="0.2">
      <c r="A392" s="118"/>
      <c r="B392" s="96"/>
      <c r="C392" s="195" t="s">
        <v>238</v>
      </c>
      <c r="D392" s="195"/>
      <c r="E392" s="195"/>
      <c r="F392" s="195"/>
      <c r="G392" s="195"/>
      <c r="H392" s="195"/>
      <c r="I392" s="195"/>
      <c r="J392" s="195"/>
      <c r="K392" s="195"/>
      <c r="L392" s="119">
        <v>3023.04</v>
      </c>
      <c r="M392" s="130"/>
      <c r="N392" s="121"/>
      <c r="AH392" s="94"/>
      <c r="AI392" s="62" t="s">
        <v>238</v>
      </c>
    </row>
    <row r="393" spans="1:35" s="59" customFormat="1" x14ac:dyDescent="0.2">
      <c r="A393" s="118"/>
      <c r="B393" s="96"/>
      <c r="C393" s="195" t="s">
        <v>239</v>
      </c>
      <c r="D393" s="195"/>
      <c r="E393" s="195"/>
      <c r="F393" s="195"/>
      <c r="G393" s="195"/>
      <c r="H393" s="195"/>
      <c r="I393" s="195"/>
      <c r="J393" s="195"/>
      <c r="K393" s="195"/>
      <c r="L393" s="119">
        <v>337.57</v>
      </c>
      <c r="M393" s="130"/>
      <c r="N393" s="121"/>
      <c r="AH393" s="94"/>
      <c r="AI393" s="62" t="s">
        <v>239</v>
      </c>
    </row>
    <row r="394" spans="1:35" s="59" customFormat="1" x14ac:dyDescent="0.2">
      <c r="A394" s="118"/>
      <c r="B394" s="96"/>
      <c r="C394" s="195" t="s">
        <v>240</v>
      </c>
      <c r="D394" s="195"/>
      <c r="E394" s="195"/>
      <c r="F394" s="195"/>
      <c r="G394" s="195"/>
      <c r="H394" s="195"/>
      <c r="I394" s="195"/>
      <c r="J394" s="195"/>
      <c r="K394" s="195"/>
      <c r="L394" s="119">
        <v>41363.4</v>
      </c>
      <c r="M394" s="130"/>
      <c r="N394" s="121"/>
      <c r="AH394" s="94"/>
      <c r="AI394" s="62" t="s">
        <v>240</v>
      </c>
    </row>
    <row r="395" spans="1:35" s="59" customFormat="1" x14ac:dyDescent="0.2">
      <c r="A395" s="118"/>
      <c r="B395" s="96"/>
      <c r="C395" s="195" t="s">
        <v>241</v>
      </c>
      <c r="D395" s="195"/>
      <c r="E395" s="195"/>
      <c r="F395" s="195"/>
      <c r="G395" s="195"/>
      <c r="H395" s="195"/>
      <c r="I395" s="195"/>
      <c r="J395" s="195"/>
      <c r="K395" s="195"/>
      <c r="L395" s="119">
        <v>1113.07</v>
      </c>
      <c r="M395" s="130"/>
      <c r="N395" s="121"/>
      <c r="AH395" s="94"/>
      <c r="AI395" s="62" t="s">
        <v>241</v>
      </c>
    </row>
    <row r="396" spans="1:35" s="59" customFormat="1" x14ac:dyDescent="0.2">
      <c r="A396" s="118"/>
      <c r="B396" s="96"/>
      <c r="C396" s="195" t="s">
        <v>242</v>
      </c>
      <c r="D396" s="195"/>
      <c r="E396" s="195"/>
      <c r="F396" s="195"/>
      <c r="G396" s="195"/>
      <c r="H396" s="195"/>
      <c r="I396" s="195"/>
      <c r="J396" s="195"/>
      <c r="K396" s="195"/>
      <c r="L396" s="119">
        <v>648.39</v>
      </c>
      <c r="M396" s="130"/>
      <c r="N396" s="121"/>
      <c r="AH396" s="94"/>
      <c r="AI396" s="62" t="s">
        <v>242</v>
      </c>
    </row>
    <row r="397" spans="1:35" s="59" customFormat="1" x14ac:dyDescent="0.2">
      <c r="A397" s="118"/>
      <c r="B397" s="96"/>
      <c r="C397" s="195" t="s">
        <v>243</v>
      </c>
      <c r="D397" s="195"/>
      <c r="E397" s="195"/>
      <c r="F397" s="195"/>
      <c r="G397" s="195"/>
      <c r="H397" s="195"/>
      <c r="I397" s="195"/>
      <c r="J397" s="195"/>
      <c r="K397" s="195"/>
      <c r="L397" s="119">
        <v>453.46</v>
      </c>
      <c r="M397" s="130"/>
      <c r="N397" s="121"/>
      <c r="AH397" s="94"/>
      <c r="AI397" s="62" t="s">
        <v>243</v>
      </c>
    </row>
    <row r="398" spans="1:35" s="59" customFormat="1" x14ac:dyDescent="0.2">
      <c r="A398" s="118"/>
      <c r="B398" s="96"/>
      <c r="C398" s="195" t="s">
        <v>231</v>
      </c>
      <c r="D398" s="195"/>
      <c r="E398" s="195"/>
      <c r="F398" s="195"/>
      <c r="G398" s="195"/>
      <c r="H398" s="195"/>
      <c r="I398" s="195"/>
      <c r="J398" s="195"/>
      <c r="K398" s="195"/>
      <c r="L398" s="119"/>
      <c r="M398" s="130"/>
      <c r="N398" s="121"/>
      <c r="AH398" s="94"/>
      <c r="AI398" s="62" t="s">
        <v>231</v>
      </c>
    </row>
    <row r="399" spans="1:35" s="59" customFormat="1" x14ac:dyDescent="0.2">
      <c r="A399" s="118"/>
      <c r="B399" s="96"/>
      <c r="C399" s="195" t="s">
        <v>237</v>
      </c>
      <c r="D399" s="195"/>
      <c r="E399" s="195"/>
      <c r="F399" s="195"/>
      <c r="G399" s="195"/>
      <c r="H399" s="195"/>
      <c r="I399" s="195"/>
      <c r="J399" s="195"/>
      <c r="K399" s="195"/>
      <c r="L399" s="119">
        <v>89.25</v>
      </c>
      <c r="M399" s="130"/>
      <c r="N399" s="121"/>
      <c r="AH399" s="94"/>
      <c r="AI399" s="62" t="s">
        <v>237</v>
      </c>
    </row>
    <row r="400" spans="1:35" s="59" customFormat="1" x14ac:dyDescent="0.2">
      <c r="A400" s="118"/>
      <c r="B400" s="96"/>
      <c r="C400" s="195" t="s">
        <v>238</v>
      </c>
      <c r="D400" s="195"/>
      <c r="E400" s="195"/>
      <c r="F400" s="195"/>
      <c r="G400" s="195"/>
      <c r="H400" s="195"/>
      <c r="I400" s="195"/>
      <c r="J400" s="195"/>
      <c r="K400" s="195"/>
      <c r="L400" s="119">
        <v>127.6</v>
      </c>
      <c r="M400" s="130"/>
      <c r="N400" s="121"/>
      <c r="AH400" s="94"/>
      <c r="AI400" s="62" t="s">
        <v>238</v>
      </c>
    </row>
    <row r="401" spans="1:36" x14ac:dyDescent="0.2">
      <c r="A401" s="118"/>
      <c r="B401" s="96"/>
      <c r="C401" s="195" t="s">
        <v>239</v>
      </c>
      <c r="D401" s="195"/>
      <c r="E401" s="195"/>
      <c r="F401" s="195"/>
      <c r="G401" s="195"/>
      <c r="H401" s="195"/>
      <c r="I401" s="195"/>
      <c r="J401" s="195"/>
      <c r="K401" s="195"/>
      <c r="L401" s="119">
        <v>34.74</v>
      </c>
      <c r="M401" s="130"/>
      <c r="N401" s="121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  <c r="AA401" s="59"/>
      <c r="AB401" s="59"/>
      <c r="AC401" s="59"/>
      <c r="AD401" s="59"/>
      <c r="AE401" s="59"/>
      <c r="AF401" s="59"/>
      <c r="AG401" s="59"/>
      <c r="AH401" s="94"/>
      <c r="AI401" s="62" t="s">
        <v>239</v>
      </c>
      <c r="AJ401" s="59"/>
    </row>
    <row r="402" spans="1:36" x14ac:dyDescent="0.2">
      <c r="A402" s="118"/>
      <c r="B402" s="96"/>
      <c r="C402" s="195" t="s">
        <v>240</v>
      </c>
      <c r="D402" s="195"/>
      <c r="E402" s="195"/>
      <c r="F402" s="195"/>
      <c r="G402" s="195"/>
      <c r="H402" s="195"/>
      <c r="I402" s="195"/>
      <c r="J402" s="195"/>
      <c r="K402" s="195"/>
      <c r="L402" s="119">
        <v>53.1</v>
      </c>
      <c r="M402" s="130"/>
      <c r="N402" s="121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  <c r="AB402" s="59"/>
      <c r="AC402" s="59"/>
      <c r="AD402" s="59"/>
      <c r="AE402" s="59"/>
      <c r="AF402" s="59"/>
      <c r="AG402" s="59"/>
      <c r="AH402" s="94"/>
      <c r="AI402" s="62" t="s">
        <v>240</v>
      </c>
      <c r="AJ402" s="59"/>
    </row>
    <row r="403" spans="1:36" x14ac:dyDescent="0.2">
      <c r="A403" s="118"/>
      <c r="B403" s="96"/>
      <c r="C403" s="195" t="s">
        <v>241</v>
      </c>
      <c r="D403" s="195"/>
      <c r="E403" s="195"/>
      <c r="F403" s="195"/>
      <c r="G403" s="195"/>
      <c r="H403" s="195"/>
      <c r="I403" s="195"/>
      <c r="J403" s="195"/>
      <c r="K403" s="195"/>
      <c r="L403" s="119">
        <v>120.27</v>
      </c>
      <c r="M403" s="130"/>
      <c r="N403" s="121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  <c r="AE403" s="59"/>
      <c r="AF403" s="59"/>
      <c r="AG403" s="59"/>
      <c r="AH403" s="94"/>
      <c r="AI403" s="62" t="s">
        <v>241</v>
      </c>
      <c r="AJ403" s="59"/>
    </row>
    <row r="404" spans="1:36" x14ac:dyDescent="0.2">
      <c r="A404" s="118"/>
      <c r="B404" s="96"/>
      <c r="C404" s="195" t="s">
        <v>242</v>
      </c>
      <c r="D404" s="195"/>
      <c r="E404" s="195"/>
      <c r="F404" s="195"/>
      <c r="G404" s="195"/>
      <c r="H404" s="195"/>
      <c r="I404" s="195"/>
      <c r="J404" s="195"/>
      <c r="K404" s="195"/>
      <c r="L404" s="119">
        <v>63.24</v>
      </c>
      <c r="M404" s="130"/>
      <c r="N404" s="121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  <c r="AA404" s="59"/>
      <c r="AB404" s="59"/>
      <c r="AC404" s="59"/>
      <c r="AD404" s="59"/>
      <c r="AE404" s="59"/>
      <c r="AF404" s="59"/>
      <c r="AG404" s="59"/>
      <c r="AH404" s="94"/>
      <c r="AI404" s="62" t="s">
        <v>242</v>
      </c>
      <c r="AJ404" s="59"/>
    </row>
    <row r="405" spans="1:36" x14ac:dyDescent="0.2">
      <c r="A405" s="118"/>
      <c r="B405" s="96"/>
      <c r="C405" s="195" t="s">
        <v>271</v>
      </c>
      <c r="D405" s="195"/>
      <c r="E405" s="195"/>
      <c r="F405" s="195"/>
      <c r="G405" s="195"/>
      <c r="H405" s="195"/>
      <c r="I405" s="195"/>
      <c r="J405" s="195"/>
      <c r="K405" s="195"/>
      <c r="L405" s="119">
        <v>5844.18</v>
      </c>
      <c r="M405" s="130"/>
      <c r="N405" s="121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  <c r="AA405" s="59"/>
      <c r="AB405" s="59"/>
      <c r="AC405" s="59"/>
      <c r="AD405" s="59"/>
      <c r="AE405" s="59"/>
      <c r="AF405" s="59"/>
      <c r="AG405" s="59"/>
      <c r="AH405" s="94"/>
      <c r="AI405" s="62" t="s">
        <v>271</v>
      </c>
      <c r="AJ405" s="59"/>
    </row>
    <row r="406" spans="1:36" x14ac:dyDescent="0.2">
      <c r="A406" s="118"/>
      <c r="B406" s="96"/>
      <c r="C406" s="195" t="s">
        <v>244</v>
      </c>
      <c r="D406" s="195"/>
      <c r="E406" s="195"/>
      <c r="F406" s="195"/>
      <c r="G406" s="195"/>
      <c r="H406" s="195"/>
      <c r="I406" s="195"/>
      <c r="J406" s="195"/>
      <c r="K406" s="195"/>
      <c r="L406" s="119">
        <v>1204.6400000000001</v>
      </c>
      <c r="M406" s="130"/>
      <c r="N406" s="121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  <c r="AA406" s="59"/>
      <c r="AB406" s="59"/>
      <c r="AC406" s="59"/>
      <c r="AD406" s="59"/>
      <c r="AE406" s="59"/>
      <c r="AF406" s="59"/>
      <c r="AG406" s="59"/>
      <c r="AH406" s="94"/>
      <c r="AI406" s="62" t="s">
        <v>244</v>
      </c>
      <c r="AJ406" s="59"/>
    </row>
    <row r="407" spans="1:36" x14ac:dyDescent="0.2">
      <c r="A407" s="118"/>
      <c r="B407" s="96"/>
      <c r="C407" s="195" t="s">
        <v>245</v>
      </c>
      <c r="D407" s="195"/>
      <c r="E407" s="195"/>
      <c r="F407" s="195"/>
      <c r="G407" s="195"/>
      <c r="H407" s="195"/>
      <c r="I407" s="195"/>
      <c r="J407" s="195"/>
      <c r="K407" s="195"/>
      <c r="L407" s="119">
        <v>1233.3399999999999</v>
      </c>
      <c r="M407" s="130"/>
      <c r="N407" s="121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94"/>
      <c r="AI407" s="62" t="s">
        <v>245</v>
      </c>
      <c r="AJ407" s="59"/>
    </row>
    <row r="408" spans="1:36" x14ac:dyDescent="0.2">
      <c r="A408" s="118"/>
      <c r="B408" s="96"/>
      <c r="C408" s="195" t="s">
        <v>246</v>
      </c>
      <c r="D408" s="195"/>
      <c r="E408" s="195"/>
      <c r="F408" s="195"/>
      <c r="G408" s="195"/>
      <c r="H408" s="195"/>
      <c r="I408" s="195"/>
      <c r="J408" s="195"/>
      <c r="K408" s="195"/>
      <c r="L408" s="119">
        <v>711.63</v>
      </c>
      <c r="M408" s="130"/>
      <c r="N408" s="121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  <c r="AB408" s="59"/>
      <c r="AC408" s="59"/>
      <c r="AD408" s="59"/>
      <c r="AE408" s="59"/>
      <c r="AF408" s="59"/>
      <c r="AG408" s="59"/>
      <c r="AH408" s="94"/>
      <c r="AI408" s="62" t="s">
        <v>246</v>
      </c>
      <c r="AJ408" s="59"/>
    </row>
    <row r="409" spans="1:36" x14ac:dyDescent="0.2">
      <c r="A409" s="118"/>
      <c r="B409" s="112"/>
      <c r="C409" s="196" t="s">
        <v>274</v>
      </c>
      <c r="D409" s="196"/>
      <c r="E409" s="196"/>
      <c r="F409" s="196"/>
      <c r="G409" s="196"/>
      <c r="H409" s="196"/>
      <c r="I409" s="196"/>
      <c r="J409" s="196"/>
      <c r="K409" s="196"/>
      <c r="L409" s="122">
        <v>53188.62</v>
      </c>
      <c r="M409" s="131"/>
      <c r="N409" s="132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94"/>
      <c r="AI409" s="59"/>
      <c r="AJ409" s="94" t="s">
        <v>274</v>
      </c>
    </row>
    <row r="410" spans="1:36" ht="1.5" customHeight="1" x14ac:dyDescent="0.2">
      <c r="B410" s="112"/>
      <c r="C410" s="104"/>
      <c r="D410" s="104"/>
      <c r="E410" s="104"/>
      <c r="F410" s="104"/>
      <c r="G410" s="104"/>
      <c r="H410" s="104"/>
      <c r="I410" s="104"/>
      <c r="J410" s="104"/>
      <c r="K410" s="104"/>
      <c r="L410" s="122"/>
      <c r="M410" s="123"/>
      <c r="N410" s="133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59"/>
      <c r="AE410" s="59"/>
      <c r="AF410" s="59"/>
      <c r="AG410" s="59"/>
      <c r="AH410" s="59"/>
      <c r="AI410" s="59"/>
      <c r="AJ410" s="59"/>
    </row>
    <row r="411" spans="1:36" ht="53.25" customHeight="1" x14ac:dyDescent="0.2">
      <c r="A411" s="134"/>
      <c r="B411" s="134"/>
      <c r="C411" s="134"/>
      <c r="D411" s="134"/>
      <c r="E411" s="134"/>
      <c r="F411" s="134"/>
      <c r="G411" s="134"/>
      <c r="H411" s="134"/>
      <c r="I411" s="134"/>
      <c r="J411" s="134"/>
      <c r="K411" s="134"/>
      <c r="L411" s="134"/>
      <c r="M411" s="134"/>
      <c r="N411" s="134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  <c r="AA411" s="59"/>
      <c r="AB411" s="59"/>
      <c r="AC411" s="59"/>
      <c r="AD411" s="59"/>
      <c r="AE411" s="59"/>
      <c r="AF411" s="59"/>
      <c r="AG411" s="59"/>
      <c r="AH411" s="59"/>
      <c r="AI411" s="59"/>
      <c r="AJ411" s="59"/>
    </row>
  </sheetData>
  <mergeCells count="358">
    <mergeCell ref="A4:C4"/>
    <mergeCell ref="K4:N4"/>
    <mergeCell ref="A5:D5"/>
    <mergeCell ref="J5:N5"/>
    <mergeCell ref="A6:D6"/>
    <mergeCell ref="J6:N6"/>
    <mergeCell ref="A20:N20"/>
    <mergeCell ref="A40:N40"/>
    <mergeCell ref="C41:E41"/>
    <mergeCell ref="C39:E39"/>
    <mergeCell ref="A36:A38"/>
    <mergeCell ref="B36:B38"/>
    <mergeCell ref="B23:F23"/>
    <mergeCell ref="B24:F24"/>
    <mergeCell ref="L33:M33"/>
    <mergeCell ref="A14:N14"/>
    <mergeCell ref="A17:N17"/>
    <mergeCell ref="J36:L37"/>
    <mergeCell ref="M36:M38"/>
    <mergeCell ref="N36:N38"/>
    <mergeCell ref="A18:N18"/>
    <mergeCell ref="C36:E38"/>
    <mergeCell ref="D10:N10"/>
    <mergeCell ref="A13:N13"/>
    <mergeCell ref="A16:N16"/>
    <mergeCell ref="C48:E48"/>
    <mergeCell ref="C49:E49"/>
    <mergeCell ref="C50:E50"/>
    <mergeCell ref="F36:F38"/>
    <mergeCell ref="G36:I37"/>
    <mergeCell ref="A21:N21"/>
    <mergeCell ref="C47:E47"/>
    <mergeCell ref="C52:E52"/>
    <mergeCell ref="C53:E53"/>
    <mergeCell ref="C54:E54"/>
    <mergeCell ref="C55:E55"/>
    <mergeCell ref="C56:E56"/>
    <mergeCell ref="C51:E51"/>
    <mergeCell ref="C42:E42"/>
    <mergeCell ref="C43:E43"/>
    <mergeCell ref="C44:E44"/>
    <mergeCell ref="C45:E45"/>
    <mergeCell ref="C46:E46"/>
    <mergeCell ref="C62:E62"/>
    <mergeCell ref="C63:E63"/>
    <mergeCell ref="C64:E64"/>
    <mergeCell ref="C65:E65"/>
    <mergeCell ref="C66:N66"/>
    <mergeCell ref="C57:E57"/>
    <mergeCell ref="C58:E58"/>
    <mergeCell ref="C59:E59"/>
    <mergeCell ref="C60:E60"/>
    <mergeCell ref="C61:E61"/>
    <mergeCell ref="C72:E72"/>
    <mergeCell ref="C73:E73"/>
    <mergeCell ref="C74:E74"/>
    <mergeCell ref="C75:E75"/>
    <mergeCell ref="C76:E76"/>
    <mergeCell ref="C67:E67"/>
    <mergeCell ref="C68:E68"/>
    <mergeCell ref="C69:E69"/>
    <mergeCell ref="C70:E70"/>
    <mergeCell ref="C71:E71"/>
    <mergeCell ref="C82:E82"/>
    <mergeCell ref="C83:E83"/>
    <mergeCell ref="C84:E84"/>
    <mergeCell ref="C85:E85"/>
    <mergeCell ref="C86:E86"/>
    <mergeCell ref="C77:E77"/>
    <mergeCell ref="C78:E78"/>
    <mergeCell ref="C79:N79"/>
    <mergeCell ref="C80:E80"/>
    <mergeCell ref="C81:E81"/>
    <mergeCell ref="C92:E92"/>
    <mergeCell ref="C93:E93"/>
    <mergeCell ref="C94:E94"/>
    <mergeCell ref="C95:E95"/>
    <mergeCell ref="C96:E96"/>
    <mergeCell ref="C87:E87"/>
    <mergeCell ref="C88:E88"/>
    <mergeCell ref="C89:E89"/>
    <mergeCell ref="C90:E90"/>
    <mergeCell ref="C91:E91"/>
    <mergeCell ref="C102:E102"/>
    <mergeCell ref="C103:E103"/>
    <mergeCell ref="C104:E104"/>
    <mergeCell ref="C105:E105"/>
    <mergeCell ref="C106:E106"/>
    <mergeCell ref="C97:E97"/>
    <mergeCell ref="C98:E98"/>
    <mergeCell ref="C99:E99"/>
    <mergeCell ref="C100:E100"/>
    <mergeCell ref="C101:E101"/>
    <mergeCell ref="C112:E112"/>
    <mergeCell ref="C113:E113"/>
    <mergeCell ref="C114:E114"/>
    <mergeCell ref="C115:E115"/>
    <mergeCell ref="C116:E116"/>
    <mergeCell ref="C107:E107"/>
    <mergeCell ref="C108:E108"/>
    <mergeCell ref="C109:E109"/>
    <mergeCell ref="C110:E110"/>
    <mergeCell ref="C111:E111"/>
    <mergeCell ref="C122:E122"/>
    <mergeCell ref="C123:E123"/>
    <mergeCell ref="C124:E124"/>
    <mergeCell ref="C125:E125"/>
    <mergeCell ref="C126:E126"/>
    <mergeCell ref="C117:E117"/>
    <mergeCell ref="C118:E118"/>
    <mergeCell ref="C119:E119"/>
    <mergeCell ref="C120:E120"/>
    <mergeCell ref="C121:E121"/>
    <mergeCell ref="C132:E132"/>
    <mergeCell ref="C133:E133"/>
    <mergeCell ref="C134:E134"/>
    <mergeCell ref="C135:E135"/>
    <mergeCell ref="C136:E136"/>
    <mergeCell ref="C127:E127"/>
    <mergeCell ref="C128:E128"/>
    <mergeCell ref="C129:E129"/>
    <mergeCell ref="C130:E130"/>
    <mergeCell ref="C131:E131"/>
    <mergeCell ref="C142:E142"/>
    <mergeCell ref="C143:E143"/>
    <mergeCell ref="C144:E144"/>
    <mergeCell ref="C145:E145"/>
    <mergeCell ref="C146:E146"/>
    <mergeCell ref="C137:E137"/>
    <mergeCell ref="C138:E138"/>
    <mergeCell ref="C139:E139"/>
    <mergeCell ref="C140:E140"/>
    <mergeCell ref="C141:E141"/>
    <mergeCell ref="C153:E153"/>
    <mergeCell ref="C154:E154"/>
    <mergeCell ref="C155:E155"/>
    <mergeCell ref="C156:E156"/>
    <mergeCell ref="C157:E157"/>
    <mergeCell ref="C147:E147"/>
    <mergeCell ref="C148:E148"/>
    <mergeCell ref="C150:N150"/>
    <mergeCell ref="C151:E151"/>
    <mergeCell ref="C152:E152"/>
    <mergeCell ref="C163:E163"/>
    <mergeCell ref="C164:E164"/>
    <mergeCell ref="C165:E165"/>
    <mergeCell ref="C166:E166"/>
    <mergeCell ref="C167:E167"/>
    <mergeCell ref="C158:E158"/>
    <mergeCell ref="C159:E159"/>
    <mergeCell ref="C160:E160"/>
    <mergeCell ref="C161:E161"/>
    <mergeCell ref="C162:E162"/>
    <mergeCell ref="C173:E173"/>
    <mergeCell ref="C174:E174"/>
    <mergeCell ref="C175:E175"/>
    <mergeCell ref="C176:E176"/>
    <mergeCell ref="C177:E177"/>
    <mergeCell ref="C168:E168"/>
    <mergeCell ref="C169:E169"/>
    <mergeCell ref="C170:E170"/>
    <mergeCell ref="C171:E171"/>
    <mergeCell ref="C172:E172"/>
    <mergeCell ref="C183:E183"/>
    <mergeCell ref="C184:E184"/>
    <mergeCell ref="C185:E185"/>
    <mergeCell ref="C186:E186"/>
    <mergeCell ref="C188:K188"/>
    <mergeCell ref="C178:E178"/>
    <mergeCell ref="C179:E179"/>
    <mergeCell ref="C180:E180"/>
    <mergeCell ref="C181:E181"/>
    <mergeCell ref="C182:E182"/>
    <mergeCell ref="C194:K194"/>
    <mergeCell ref="C195:K195"/>
    <mergeCell ref="C196:K196"/>
    <mergeCell ref="C197:K197"/>
    <mergeCell ref="C198:K198"/>
    <mergeCell ref="C189:K189"/>
    <mergeCell ref="C190:K190"/>
    <mergeCell ref="C191:K191"/>
    <mergeCell ref="C192:K192"/>
    <mergeCell ref="C193:K193"/>
    <mergeCell ref="C204:K204"/>
    <mergeCell ref="C205:K205"/>
    <mergeCell ref="C206:K206"/>
    <mergeCell ref="C207:K207"/>
    <mergeCell ref="C208:K208"/>
    <mergeCell ref="C199:K199"/>
    <mergeCell ref="C200:K200"/>
    <mergeCell ref="C201:K201"/>
    <mergeCell ref="C202:K202"/>
    <mergeCell ref="C203:K203"/>
    <mergeCell ref="C214:K214"/>
    <mergeCell ref="A215:N215"/>
    <mergeCell ref="C216:E216"/>
    <mergeCell ref="C218:N218"/>
    <mergeCell ref="C219:N219"/>
    <mergeCell ref="C209:K209"/>
    <mergeCell ref="C210:K210"/>
    <mergeCell ref="C211:K211"/>
    <mergeCell ref="C212:K212"/>
    <mergeCell ref="C213:K213"/>
    <mergeCell ref="C227:N227"/>
    <mergeCell ref="C228:N228"/>
    <mergeCell ref="C229:N229"/>
    <mergeCell ref="C230:E230"/>
    <mergeCell ref="C232:N232"/>
    <mergeCell ref="C220:E220"/>
    <mergeCell ref="C222:N222"/>
    <mergeCell ref="C223:N223"/>
    <mergeCell ref="C224:N224"/>
    <mergeCell ref="C225:E225"/>
    <mergeCell ref="C239:N239"/>
    <mergeCell ref="C240:E240"/>
    <mergeCell ref="C242:N242"/>
    <mergeCell ref="C243:N243"/>
    <mergeCell ref="C244:N244"/>
    <mergeCell ref="C233:N233"/>
    <mergeCell ref="C234:N234"/>
    <mergeCell ref="C235:E235"/>
    <mergeCell ref="C237:N237"/>
    <mergeCell ref="C238:N238"/>
    <mergeCell ref="C252:N252"/>
    <mergeCell ref="C253:N253"/>
    <mergeCell ref="C254:N254"/>
    <mergeCell ref="C255:E255"/>
    <mergeCell ref="C257:N257"/>
    <mergeCell ref="C245:E245"/>
    <mergeCell ref="C247:N247"/>
    <mergeCell ref="C248:N248"/>
    <mergeCell ref="C249:N249"/>
    <mergeCell ref="C250:E250"/>
    <mergeCell ref="C264:E264"/>
    <mergeCell ref="C266:N266"/>
    <mergeCell ref="C267:N267"/>
    <mergeCell ref="C268:E268"/>
    <mergeCell ref="C270:N270"/>
    <mergeCell ref="C258:N258"/>
    <mergeCell ref="C259:N259"/>
    <mergeCell ref="C260:E260"/>
    <mergeCell ref="C262:N262"/>
    <mergeCell ref="C263:N263"/>
    <mergeCell ref="C277:E277"/>
    <mergeCell ref="C279:N279"/>
    <mergeCell ref="C280:N280"/>
    <mergeCell ref="C281:N281"/>
    <mergeCell ref="C282:E282"/>
    <mergeCell ref="C271:N271"/>
    <mergeCell ref="C272:E272"/>
    <mergeCell ref="C274:N274"/>
    <mergeCell ref="C275:N275"/>
    <mergeCell ref="C276:N276"/>
    <mergeCell ref="C290:N290"/>
    <mergeCell ref="C291:E291"/>
    <mergeCell ref="C293:N293"/>
    <mergeCell ref="C294:N294"/>
    <mergeCell ref="C295:E295"/>
    <mergeCell ref="C284:N284"/>
    <mergeCell ref="C285:N285"/>
    <mergeCell ref="C286:N286"/>
    <mergeCell ref="C287:E287"/>
    <mergeCell ref="C289:N289"/>
    <mergeCell ref="C303:E303"/>
    <mergeCell ref="C305:N305"/>
    <mergeCell ref="C306:N306"/>
    <mergeCell ref="C307:E307"/>
    <mergeCell ref="C309:N309"/>
    <mergeCell ref="C297:N297"/>
    <mergeCell ref="C298:N298"/>
    <mergeCell ref="C299:E299"/>
    <mergeCell ref="C301:N301"/>
    <mergeCell ref="C302:N302"/>
    <mergeCell ref="C317:N317"/>
    <mergeCell ref="C318:N318"/>
    <mergeCell ref="C319:E319"/>
    <mergeCell ref="C321:N321"/>
    <mergeCell ref="C322:N322"/>
    <mergeCell ref="C310:N310"/>
    <mergeCell ref="C311:E311"/>
    <mergeCell ref="C313:N313"/>
    <mergeCell ref="C314:N314"/>
    <mergeCell ref="C315:E315"/>
    <mergeCell ref="C330:N330"/>
    <mergeCell ref="C331:N331"/>
    <mergeCell ref="C332:E332"/>
    <mergeCell ref="C334:N334"/>
    <mergeCell ref="C335:N335"/>
    <mergeCell ref="C323:E323"/>
    <mergeCell ref="C325:N325"/>
    <mergeCell ref="C326:N326"/>
    <mergeCell ref="C327:E327"/>
    <mergeCell ref="C329:N329"/>
    <mergeCell ref="C343:N343"/>
    <mergeCell ref="C344:E344"/>
    <mergeCell ref="C346:N346"/>
    <mergeCell ref="C347:N347"/>
    <mergeCell ref="C348:E348"/>
    <mergeCell ref="C336:E336"/>
    <mergeCell ref="C338:N338"/>
    <mergeCell ref="C339:N339"/>
    <mergeCell ref="C340:E340"/>
    <mergeCell ref="C342:N342"/>
    <mergeCell ref="C356:N356"/>
    <mergeCell ref="C357:E357"/>
    <mergeCell ref="C359:N359"/>
    <mergeCell ref="C360:N360"/>
    <mergeCell ref="C361:N361"/>
    <mergeCell ref="C350:N350"/>
    <mergeCell ref="C351:N351"/>
    <mergeCell ref="C352:E352"/>
    <mergeCell ref="C354:N354"/>
    <mergeCell ref="C355:N355"/>
    <mergeCell ref="C368:K368"/>
    <mergeCell ref="C369:K369"/>
    <mergeCell ref="C370:K370"/>
    <mergeCell ref="A371:N371"/>
    <mergeCell ref="C372:E372"/>
    <mergeCell ref="C363:K363"/>
    <mergeCell ref="C364:K364"/>
    <mergeCell ref="C365:K365"/>
    <mergeCell ref="C366:K366"/>
    <mergeCell ref="C367:K367"/>
    <mergeCell ref="C390:K390"/>
    <mergeCell ref="C380:K380"/>
    <mergeCell ref="C382:K382"/>
    <mergeCell ref="C383:K383"/>
    <mergeCell ref="C384:K384"/>
    <mergeCell ref="C385:K385"/>
    <mergeCell ref="C374:N374"/>
    <mergeCell ref="C375:N375"/>
    <mergeCell ref="C376:N376"/>
    <mergeCell ref="C378:K378"/>
    <mergeCell ref="C379:K379"/>
    <mergeCell ref="D1:N1"/>
    <mergeCell ref="C406:K406"/>
    <mergeCell ref="C407:K407"/>
    <mergeCell ref="C408:K408"/>
    <mergeCell ref="C409:K409"/>
    <mergeCell ref="C401:K401"/>
    <mergeCell ref="C402:K402"/>
    <mergeCell ref="C403:K403"/>
    <mergeCell ref="C404:K404"/>
    <mergeCell ref="C405:K405"/>
    <mergeCell ref="C396:K396"/>
    <mergeCell ref="C397:K397"/>
    <mergeCell ref="C398:K398"/>
    <mergeCell ref="C399:K399"/>
    <mergeCell ref="C400:K400"/>
    <mergeCell ref="C391:K391"/>
    <mergeCell ref="C392:K392"/>
    <mergeCell ref="C393:K393"/>
    <mergeCell ref="C394:K394"/>
    <mergeCell ref="C395:K395"/>
    <mergeCell ref="C386:K386"/>
    <mergeCell ref="C387:K387"/>
    <mergeCell ref="C388:K388"/>
    <mergeCell ref="C389:K389"/>
  </mergeCells>
  <printOptions horizontalCentered="1"/>
  <pageMargins left="0.39370077848434498" right="0.23622047901153601" top="0.35433071851730302" bottom="0.31496062874794001" header="0.118110239505768" footer="0.118110239505768"/>
  <pageSetup paperSize="9" scale="70" fitToHeight="0" orientation="portrait" r:id="rId1"/>
  <headerFooter>
    <oddHeader>&amp;LГРАНД-Смета, версия 2021.2</oddHeader>
    <oddFooter>&amp;R&amp;8Страница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63"/>
  <sheetViews>
    <sheetView zoomScale="115" zoomScaleNormal="115" workbookViewId="0">
      <selection activeCell="I26" sqref="I26"/>
    </sheetView>
  </sheetViews>
  <sheetFormatPr defaultColWidth="9.140625" defaultRowHeight="11.25" customHeight="1" x14ac:dyDescent="0.2"/>
  <cols>
    <col min="1" max="1" width="8.140625" style="59" customWidth="1"/>
    <col min="2" max="2" width="20.140625" style="59" customWidth="1"/>
    <col min="3" max="4" width="10.42578125" style="59" customWidth="1"/>
    <col min="5" max="5" width="13.28515625" style="59" customWidth="1"/>
    <col min="6" max="6" width="8.5703125" style="59" customWidth="1"/>
    <col min="7" max="7" width="7.85546875" style="59" customWidth="1"/>
    <col min="8" max="8" width="8.42578125" style="59" customWidth="1"/>
    <col min="9" max="9" width="8.7109375" style="59" customWidth="1"/>
    <col min="10" max="10" width="8.140625" style="59" customWidth="1"/>
    <col min="11" max="11" width="8.5703125" style="59" customWidth="1"/>
    <col min="12" max="12" width="10" style="59" customWidth="1"/>
    <col min="13" max="13" width="6" style="59" customWidth="1"/>
    <col min="14" max="14" width="9.7109375" style="59" customWidth="1"/>
    <col min="15" max="15" width="9.140625" style="59" customWidth="1"/>
    <col min="16" max="16" width="49.140625" style="62" hidden="1" customWidth="1"/>
    <col min="17" max="17" width="42.42578125" style="62" hidden="1" customWidth="1"/>
    <col min="18" max="18" width="99.7109375" style="62" hidden="1" customWidth="1"/>
    <col min="19" max="22" width="138.42578125" style="62" hidden="1" customWidth="1"/>
    <col min="23" max="23" width="34.140625" style="62" hidden="1" customWidth="1"/>
    <col min="24" max="24" width="110.140625" style="62" hidden="1" customWidth="1"/>
    <col min="25" max="27" width="84.42578125" style="62" hidden="1" customWidth="1"/>
    <col min="28" max="16384" width="9.140625" style="59"/>
  </cols>
  <sheetData>
    <row r="1" spans="1:20" s="59" customFormat="1" x14ac:dyDescent="0.2">
      <c r="E1" s="59" t="s">
        <v>697</v>
      </c>
      <c r="N1" s="60"/>
    </row>
    <row r="2" spans="1:20" s="59" customFormat="1" x14ac:dyDescent="0.2">
      <c r="N2" s="60"/>
    </row>
    <row r="3" spans="1:20" s="59" customFormat="1" ht="8.25" customHeight="1" x14ac:dyDescent="0.2">
      <c r="N3" s="60"/>
    </row>
    <row r="4" spans="1:20" s="59" customFormat="1" ht="14.25" customHeight="1" x14ac:dyDescent="0.2">
      <c r="A4" s="228" t="s">
        <v>87</v>
      </c>
      <c r="B4" s="228"/>
      <c r="C4" s="228"/>
      <c r="D4" s="61"/>
      <c r="K4" s="228" t="s">
        <v>88</v>
      </c>
      <c r="L4" s="228"/>
      <c r="M4" s="228"/>
      <c r="N4" s="228"/>
    </row>
    <row r="5" spans="1:20" s="59" customFormat="1" ht="12" customHeight="1" x14ac:dyDescent="0.2">
      <c r="A5" s="229"/>
      <c r="B5" s="229"/>
      <c r="C5" s="229"/>
      <c r="D5" s="229"/>
      <c r="E5" s="62"/>
      <c r="J5" s="230"/>
      <c r="K5" s="230"/>
      <c r="L5" s="230"/>
      <c r="M5" s="230"/>
      <c r="N5" s="230"/>
    </row>
    <row r="6" spans="1:20" s="59" customFormat="1" x14ac:dyDescent="0.2">
      <c r="A6" s="195"/>
      <c r="B6" s="195"/>
      <c r="C6" s="195"/>
      <c r="D6" s="195"/>
      <c r="J6" s="195"/>
      <c r="K6" s="195"/>
      <c r="L6" s="195"/>
      <c r="M6" s="195"/>
      <c r="N6" s="195"/>
      <c r="P6" s="62" t="s">
        <v>89</v>
      </c>
      <c r="Q6" s="62" t="s">
        <v>89</v>
      </c>
    </row>
    <row r="7" spans="1:20" s="59" customFormat="1" ht="17.25" customHeight="1" x14ac:dyDescent="0.2">
      <c r="A7" s="63"/>
      <c r="B7" s="64"/>
      <c r="C7" s="62"/>
      <c r="D7" s="62"/>
      <c r="J7" s="63"/>
      <c r="K7" s="63"/>
      <c r="L7" s="63"/>
      <c r="M7" s="63"/>
      <c r="N7" s="64"/>
    </row>
    <row r="8" spans="1:20" s="59" customFormat="1" ht="16.5" customHeight="1" x14ac:dyDescent="0.2">
      <c r="A8" s="59" t="s">
        <v>90</v>
      </c>
      <c r="B8" s="65"/>
      <c r="C8" s="65"/>
      <c r="D8" s="65"/>
      <c r="L8" s="65"/>
      <c r="M8" s="65"/>
      <c r="N8" s="60" t="s">
        <v>90</v>
      </c>
    </row>
    <row r="9" spans="1:20" s="59" customFormat="1" ht="15.75" customHeight="1" x14ac:dyDescent="0.2">
      <c r="F9" s="66"/>
    </row>
    <row r="10" spans="1:20" s="59" customFormat="1" x14ac:dyDescent="0.2">
      <c r="A10" s="67" t="s">
        <v>91</v>
      </c>
      <c r="B10" s="6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R10" s="62" t="s">
        <v>89</v>
      </c>
    </row>
    <row r="11" spans="1:20" s="59" customFormat="1" ht="15" customHeight="1" x14ac:dyDescent="0.2">
      <c r="A11" s="68" t="s">
        <v>92</v>
      </c>
      <c r="D11" s="63" t="s">
        <v>93</v>
      </c>
      <c r="E11" s="63"/>
      <c r="F11" s="69"/>
      <c r="G11" s="69"/>
      <c r="H11" s="69"/>
      <c r="I11" s="69"/>
      <c r="J11" s="69"/>
      <c r="K11" s="69"/>
      <c r="L11" s="69"/>
      <c r="M11" s="69"/>
      <c r="N11" s="69"/>
    </row>
    <row r="12" spans="1:20" s="59" customFormat="1" ht="8.25" customHeight="1" x14ac:dyDescent="0.2">
      <c r="A12" s="68"/>
      <c r="F12" s="65"/>
      <c r="G12" s="65"/>
      <c r="H12" s="65"/>
      <c r="I12" s="65"/>
      <c r="J12" s="65"/>
      <c r="K12" s="65"/>
      <c r="L12" s="65"/>
      <c r="M12" s="65"/>
      <c r="N12" s="65"/>
    </row>
    <row r="13" spans="1:20" s="59" customFormat="1" ht="24.75" customHeight="1" x14ac:dyDescent="0.2">
      <c r="A13" s="234" t="s">
        <v>67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S13" s="62" t="s">
        <v>89</v>
      </c>
    </row>
    <row r="14" spans="1:20" s="59" customFormat="1" x14ac:dyDescent="0.2">
      <c r="A14" s="205" t="s">
        <v>0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</row>
    <row r="15" spans="1:20" s="59" customFormat="1" ht="8.25" customHeight="1" x14ac:dyDescent="0.2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</row>
    <row r="16" spans="1:20" s="59" customFormat="1" x14ac:dyDescent="0.2">
      <c r="A16" s="209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T16" s="62" t="s">
        <v>89</v>
      </c>
    </row>
    <row r="17" spans="1:21" s="59" customFormat="1" x14ac:dyDescent="0.2">
      <c r="A17" s="205" t="s">
        <v>94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</row>
    <row r="18" spans="1:21" s="59" customFormat="1" ht="24" customHeight="1" x14ac:dyDescent="0.25">
      <c r="A18" s="210" t="s">
        <v>583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</row>
    <row r="19" spans="1:21" s="59" customFormat="1" ht="8.25" customHeight="1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</row>
    <row r="20" spans="1:21" s="59" customFormat="1" x14ac:dyDescent="0.2">
      <c r="A20" s="204" t="s">
        <v>31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U20" s="62" t="s">
        <v>582</v>
      </c>
    </row>
    <row r="21" spans="1:21" s="59" customFormat="1" ht="13.5" customHeight="1" x14ac:dyDescent="0.2">
      <c r="A21" s="205" t="s">
        <v>98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</row>
    <row r="22" spans="1:21" s="59" customFormat="1" ht="15" customHeight="1" x14ac:dyDescent="0.2">
      <c r="A22" s="59" t="s">
        <v>99</v>
      </c>
      <c r="B22" s="72" t="s">
        <v>100</v>
      </c>
      <c r="C22" s="59" t="s">
        <v>101</v>
      </c>
      <c r="F22" s="62"/>
      <c r="G22" s="62"/>
      <c r="H22" s="62"/>
      <c r="I22" s="62"/>
      <c r="J22" s="62"/>
      <c r="K22" s="62"/>
      <c r="L22" s="62"/>
      <c r="M22" s="62"/>
      <c r="N22" s="62"/>
    </row>
    <row r="23" spans="1:21" s="59" customFormat="1" ht="18" customHeight="1" x14ac:dyDescent="0.2">
      <c r="A23" s="59" t="s">
        <v>102</v>
      </c>
      <c r="B23" s="204"/>
      <c r="C23" s="204"/>
      <c r="D23" s="204"/>
      <c r="E23" s="204"/>
      <c r="F23" s="204"/>
      <c r="G23" s="62"/>
      <c r="H23" s="62"/>
      <c r="I23" s="62"/>
      <c r="J23" s="62"/>
      <c r="K23" s="62"/>
      <c r="L23" s="62"/>
      <c r="M23" s="62"/>
      <c r="N23" s="62"/>
    </row>
    <row r="24" spans="1:21" s="59" customFormat="1" x14ac:dyDescent="0.2">
      <c r="B24" s="206" t="s">
        <v>103</v>
      </c>
      <c r="C24" s="206"/>
      <c r="D24" s="206"/>
      <c r="E24" s="206"/>
      <c r="F24" s="206"/>
      <c r="G24" s="73"/>
      <c r="H24" s="73"/>
      <c r="I24" s="73"/>
      <c r="J24" s="73"/>
      <c r="K24" s="73"/>
      <c r="L24" s="73"/>
      <c r="M24" s="74"/>
      <c r="N24" s="73"/>
    </row>
    <row r="25" spans="1:21" s="59" customFormat="1" ht="9.75" customHeight="1" x14ac:dyDescent="0.2">
      <c r="D25" s="75"/>
      <c r="E25" s="75"/>
      <c r="F25" s="75"/>
      <c r="G25" s="75"/>
      <c r="H25" s="75"/>
      <c r="I25" s="75"/>
      <c r="J25" s="75"/>
      <c r="K25" s="75"/>
      <c r="L25" s="75"/>
      <c r="M25" s="73"/>
      <c r="N25" s="73"/>
    </row>
    <row r="26" spans="1:21" s="59" customFormat="1" x14ac:dyDescent="0.2">
      <c r="A26" s="76" t="s">
        <v>104</v>
      </c>
      <c r="D26" s="63"/>
      <c r="F26" s="77"/>
      <c r="G26" s="77"/>
      <c r="H26" s="77"/>
      <c r="I26" s="77"/>
      <c r="J26" s="77"/>
      <c r="K26" s="77"/>
      <c r="L26" s="77"/>
      <c r="M26" s="77"/>
      <c r="N26" s="77"/>
    </row>
    <row r="27" spans="1:21" s="59" customFormat="1" ht="9.75" customHeight="1" x14ac:dyDescent="0.2"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1:21" s="59" customFormat="1" ht="12.75" customHeight="1" x14ac:dyDescent="0.2">
      <c r="A28" s="76" t="s">
        <v>105</v>
      </c>
      <c r="C28" s="78">
        <v>0</v>
      </c>
      <c r="D28" s="79" t="s">
        <v>297</v>
      </c>
      <c r="E28" s="68" t="s">
        <v>107</v>
      </c>
      <c r="L28" s="80"/>
      <c r="M28" s="80"/>
    </row>
    <row r="29" spans="1:21" s="59" customFormat="1" ht="12.75" customHeight="1" x14ac:dyDescent="0.2">
      <c r="B29" s="59" t="s">
        <v>108</v>
      </c>
      <c r="C29" s="81"/>
      <c r="D29" s="82"/>
      <c r="E29" s="68"/>
    </row>
    <row r="30" spans="1:21" s="59" customFormat="1" ht="12.75" customHeight="1" x14ac:dyDescent="0.2">
      <c r="B30" s="59" t="s">
        <v>109</v>
      </c>
      <c r="C30" s="78">
        <v>0</v>
      </c>
      <c r="D30" s="79" t="s">
        <v>297</v>
      </c>
      <c r="E30" s="68" t="s">
        <v>107</v>
      </c>
      <c r="G30" s="59" t="s">
        <v>111</v>
      </c>
      <c r="L30" s="78">
        <v>0</v>
      </c>
      <c r="M30" s="79" t="s">
        <v>120</v>
      </c>
      <c r="N30" s="68" t="s">
        <v>107</v>
      </c>
    </row>
    <row r="31" spans="1:21" s="59" customFormat="1" ht="12.75" customHeight="1" x14ac:dyDescent="0.2">
      <c r="B31" s="59" t="s">
        <v>2</v>
      </c>
      <c r="C31" s="78">
        <v>0</v>
      </c>
      <c r="D31" s="83" t="s">
        <v>120</v>
      </c>
      <c r="E31" s="68" t="s">
        <v>107</v>
      </c>
      <c r="G31" s="59" t="s">
        <v>114</v>
      </c>
      <c r="L31" s="84"/>
      <c r="M31" s="84"/>
      <c r="N31" s="68" t="s">
        <v>115</v>
      </c>
    </row>
    <row r="32" spans="1:21" s="59" customFormat="1" ht="12.75" customHeight="1" x14ac:dyDescent="0.2">
      <c r="B32" s="59" t="s">
        <v>116</v>
      </c>
      <c r="C32" s="78">
        <v>0</v>
      </c>
      <c r="D32" s="83" t="s">
        <v>120</v>
      </c>
      <c r="E32" s="68" t="s">
        <v>107</v>
      </c>
      <c r="G32" s="59" t="s">
        <v>118</v>
      </c>
      <c r="L32" s="84"/>
      <c r="M32" s="84"/>
      <c r="N32" s="68" t="s">
        <v>115</v>
      </c>
    </row>
    <row r="33" spans="1:23" s="59" customFormat="1" ht="12.75" customHeight="1" x14ac:dyDescent="0.2">
      <c r="B33" s="59" t="s">
        <v>119</v>
      </c>
      <c r="C33" s="78">
        <v>0</v>
      </c>
      <c r="D33" s="79" t="s">
        <v>120</v>
      </c>
      <c r="E33" s="68" t="s">
        <v>107</v>
      </c>
      <c r="G33" s="59" t="s">
        <v>121</v>
      </c>
      <c r="L33" s="207"/>
      <c r="M33" s="207"/>
    </row>
    <row r="34" spans="1:23" s="59" customFormat="1" ht="12.75" customHeight="1" x14ac:dyDescent="0.2">
      <c r="C34" s="81"/>
      <c r="D34" s="82"/>
      <c r="E34" s="67"/>
      <c r="L34" s="77"/>
      <c r="M34" s="77"/>
    </row>
    <row r="35" spans="1:23" s="59" customFormat="1" ht="9.75" customHeight="1" x14ac:dyDescent="0.2">
      <c r="A35" s="85"/>
    </row>
    <row r="36" spans="1:23" s="59" customFormat="1" ht="36" customHeight="1" x14ac:dyDescent="0.2">
      <c r="A36" s="208" t="s">
        <v>122</v>
      </c>
      <c r="B36" s="208" t="s">
        <v>123</v>
      </c>
      <c r="C36" s="208" t="s">
        <v>124</v>
      </c>
      <c r="D36" s="208"/>
      <c r="E36" s="208"/>
      <c r="F36" s="208" t="s">
        <v>125</v>
      </c>
      <c r="G36" s="208" t="s">
        <v>126</v>
      </c>
      <c r="H36" s="208"/>
      <c r="I36" s="208"/>
      <c r="J36" s="208" t="s">
        <v>127</v>
      </c>
      <c r="K36" s="208"/>
      <c r="L36" s="208"/>
      <c r="M36" s="208" t="s">
        <v>128</v>
      </c>
      <c r="N36" s="208" t="s">
        <v>36</v>
      </c>
    </row>
    <row r="37" spans="1:23" s="59" customFormat="1" ht="36.75" customHeight="1" x14ac:dyDescent="0.2">
      <c r="A37" s="208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</row>
    <row r="38" spans="1:23" s="59" customFormat="1" ht="45" x14ac:dyDescent="0.2">
      <c r="A38" s="208"/>
      <c r="B38" s="208"/>
      <c r="C38" s="208"/>
      <c r="D38" s="208"/>
      <c r="E38" s="208"/>
      <c r="F38" s="208"/>
      <c r="G38" s="86" t="s">
        <v>129</v>
      </c>
      <c r="H38" s="86" t="s">
        <v>130</v>
      </c>
      <c r="I38" s="86" t="s">
        <v>131</v>
      </c>
      <c r="J38" s="86" t="s">
        <v>129</v>
      </c>
      <c r="K38" s="86" t="s">
        <v>130</v>
      </c>
      <c r="L38" s="86" t="s">
        <v>132</v>
      </c>
      <c r="M38" s="208"/>
      <c r="N38" s="208"/>
    </row>
    <row r="39" spans="1:23" s="59" customFormat="1" x14ac:dyDescent="0.2">
      <c r="A39" s="87">
        <v>1</v>
      </c>
      <c r="B39" s="87">
        <v>2</v>
      </c>
      <c r="C39" s="203">
        <v>3</v>
      </c>
      <c r="D39" s="203"/>
      <c r="E39" s="203"/>
      <c r="F39" s="87">
        <v>4</v>
      </c>
      <c r="G39" s="87">
        <v>5</v>
      </c>
      <c r="H39" s="87">
        <v>6</v>
      </c>
      <c r="I39" s="87">
        <v>7</v>
      </c>
      <c r="J39" s="87">
        <v>8</v>
      </c>
      <c r="K39" s="87">
        <v>9</v>
      </c>
      <c r="L39" s="87">
        <v>10</v>
      </c>
      <c r="M39" s="87">
        <v>11</v>
      </c>
      <c r="N39" s="87">
        <v>12</v>
      </c>
    </row>
    <row r="40" spans="1:23" s="59" customFormat="1" ht="12" x14ac:dyDescent="0.2">
      <c r="A40" s="198" t="s">
        <v>278</v>
      </c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200"/>
      <c r="V40" s="88" t="s">
        <v>278</v>
      </c>
    </row>
    <row r="41" spans="1:23" s="59" customFormat="1" ht="45" x14ac:dyDescent="0.2">
      <c r="A41" s="89" t="s">
        <v>134</v>
      </c>
      <c r="B41" s="90" t="s">
        <v>283</v>
      </c>
      <c r="C41" s="197" t="s">
        <v>284</v>
      </c>
      <c r="D41" s="197"/>
      <c r="E41" s="197"/>
      <c r="F41" s="91" t="s">
        <v>281</v>
      </c>
      <c r="G41" s="91"/>
      <c r="H41" s="91"/>
      <c r="I41" s="91" t="s">
        <v>579</v>
      </c>
      <c r="J41" s="92">
        <v>10.71</v>
      </c>
      <c r="K41" s="91"/>
      <c r="L41" s="92">
        <v>120.81</v>
      </c>
      <c r="M41" s="91"/>
      <c r="N41" s="93"/>
      <c r="V41" s="88"/>
      <c r="W41" s="94" t="s">
        <v>284</v>
      </c>
    </row>
    <row r="42" spans="1:23" s="59" customFormat="1" ht="12" x14ac:dyDescent="0.2">
      <c r="A42" s="103"/>
      <c r="B42" s="104"/>
      <c r="C42" s="67" t="s">
        <v>282</v>
      </c>
      <c r="D42" s="105"/>
      <c r="E42" s="105"/>
      <c r="F42" s="106"/>
      <c r="G42" s="106"/>
      <c r="H42" s="106"/>
      <c r="I42" s="106"/>
      <c r="J42" s="107"/>
      <c r="K42" s="106"/>
      <c r="L42" s="107"/>
      <c r="M42" s="108"/>
      <c r="N42" s="109"/>
      <c r="V42" s="88"/>
      <c r="W42" s="94"/>
    </row>
    <row r="43" spans="1:23" s="59" customFormat="1" ht="33.75" x14ac:dyDescent="0.2">
      <c r="A43" s="89" t="s">
        <v>139</v>
      </c>
      <c r="B43" s="90" t="s">
        <v>581</v>
      </c>
      <c r="C43" s="197" t="s">
        <v>580</v>
      </c>
      <c r="D43" s="197"/>
      <c r="E43" s="197"/>
      <c r="F43" s="91" t="s">
        <v>281</v>
      </c>
      <c r="G43" s="91"/>
      <c r="H43" s="91"/>
      <c r="I43" s="91" t="s">
        <v>577</v>
      </c>
      <c r="J43" s="92">
        <v>22.55</v>
      </c>
      <c r="K43" s="91"/>
      <c r="L43" s="92">
        <v>19.170000000000002</v>
      </c>
      <c r="M43" s="91"/>
      <c r="N43" s="93"/>
      <c r="V43" s="88"/>
      <c r="W43" s="94" t="s">
        <v>580</v>
      </c>
    </row>
    <row r="44" spans="1:23" s="59" customFormat="1" ht="12" x14ac:dyDescent="0.2">
      <c r="A44" s="103"/>
      <c r="B44" s="104"/>
      <c r="C44" s="67" t="s">
        <v>282</v>
      </c>
      <c r="D44" s="105"/>
      <c r="E44" s="105"/>
      <c r="F44" s="106"/>
      <c r="G44" s="106"/>
      <c r="H44" s="106"/>
      <c r="I44" s="106"/>
      <c r="J44" s="107"/>
      <c r="K44" s="106"/>
      <c r="L44" s="107"/>
      <c r="M44" s="108"/>
      <c r="N44" s="109"/>
      <c r="V44" s="88"/>
      <c r="W44" s="94"/>
    </row>
    <row r="45" spans="1:23" s="59" customFormat="1" ht="45" x14ac:dyDescent="0.2">
      <c r="A45" s="89" t="s">
        <v>140</v>
      </c>
      <c r="B45" s="90" t="s">
        <v>288</v>
      </c>
      <c r="C45" s="197" t="s">
        <v>289</v>
      </c>
      <c r="D45" s="197"/>
      <c r="E45" s="197"/>
      <c r="F45" s="91" t="s">
        <v>281</v>
      </c>
      <c r="G45" s="91"/>
      <c r="H45" s="91"/>
      <c r="I45" s="91" t="s">
        <v>579</v>
      </c>
      <c r="J45" s="92">
        <v>10.71</v>
      </c>
      <c r="K45" s="91"/>
      <c r="L45" s="92">
        <v>120.81</v>
      </c>
      <c r="M45" s="91"/>
      <c r="N45" s="93"/>
      <c r="V45" s="88"/>
      <c r="W45" s="94" t="s">
        <v>289</v>
      </c>
    </row>
    <row r="46" spans="1:23" s="59" customFormat="1" ht="12" x14ac:dyDescent="0.2">
      <c r="A46" s="103"/>
      <c r="B46" s="104"/>
      <c r="C46" s="67" t="s">
        <v>282</v>
      </c>
      <c r="D46" s="105"/>
      <c r="E46" s="105"/>
      <c r="F46" s="106"/>
      <c r="G46" s="106"/>
      <c r="H46" s="106"/>
      <c r="I46" s="106"/>
      <c r="J46" s="107"/>
      <c r="K46" s="106"/>
      <c r="L46" s="107"/>
      <c r="M46" s="108"/>
      <c r="N46" s="109"/>
      <c r="V46" s="88"/>
      <c r="W46" s="94"/>
    </row>
    <row r="47" spans="1:23" s="59" customFormat="1" ht="33.75" x14ac:dyDescent="0.2">
      <c r="A47" s="89" t="s">
        <v>166</v>
      </c>
      <c r="B47" s="90" t="s">
        <v>578</v>
      </c>
      <c r="C47" s="197" t="s">
        <v>576</v>
      </c>
      <c r="D47" s="197"/>
      <c r="E47" s="197"/>
      <c r="F47" s="91" t="s">
        <v>281</v>
      </c>
      <c r="G47" s="91"/>
      <c r="H47" s="91"/>
      <c r="I47" s="91" t="s">
        <v>577</v>
      </c>
      <c r="J47" s="92">
        <v>22.55</v>
      </c>
      <c r="K47" s="91"/>
      <c r="L47" s="92">
        <v>19.170000000000002</v>
      </c>
      <c r="M47" s="91"/>
      <c r="N47" s="93"/>
      <c r="V47" s="88"/>
      <c r="W47" s="94" t="s">
        <v>576</v>
      </c>
    </row>
    <row r="48" spans="1:23" s="59" customFormat="1" ht="12" x14ac:dyDescent="0.2">
      <c r="A48" s="103"/>
      <c r="B48" s="104"/>
      <c r="C48" s="67" t="s">
        <v>282</v>
      </c>
      <c r="D48" s="105"/>
      <c r="E48" s="105"/>
      <c r="F48" s="106"/>
      <c r="G48" s="106"/>
      <c r="H48" s="106"/>
      <c r="I48" s="106"/>
      <c r="J48" s="107"/>
      <c r="K48" s="106"/>
      <c r="L48" s="107"/>
      <c r="M48" s="108"/>
      <c r="N48" s="109"/>
      <c r="V48" s="88"/>
      <c r="W48" s="94"/>
    </row>
    <row r="49" spans="1:27" ht="33.75" x14ac:dyDescent="0.2">
      <c r="A49" s="89" t="s">
        <v>179</v>
      </c>
      <c r="B49" s="90" t="s">
        <v>290</v>
      </c>
      <c r="C49" s="197" t="s">
        <v>291</v>
      </c>
      <c r="D49" s="197"/>
      <c r="E49" s="197"/>
      <c r="F49" s="91" t="s">
        <v>281</v>
      </c>
      <c r="G49" s="91"/>
      <c r="H49" s="91"/>
      <c r="I49" s="91" t="s">
        <v>575</v>
      </c>
      <c r="J49" s="92">
        <v>51.26</v>
      </c>
      <c r="K49" s="91"/>
      <c r="L49" s="92">
        <v>621.78</v>
      </c>
      <c r="M49" s="91"/>
      <c r="N49" s="93"/>
      <c r="P49" s="59"/>
      <c r="Q49" s="59"/>
      <c r="R49" s="59"/>
      <c r="S49" s="59"/>
      <c r="T49" s="59"/>
      <c r="U49" s="59"/>
      <c r="V49" s="88"/>
      <c r="W49" s="94" t="s">
        <v>291</v>
      </c>
      <c r="X49" s="59"/>
      <c r="Y49" s="59"/>
      <c r="Z49" s="59"/>
      <c r="AA49" s="59"/>
    </row>
    <row r="50" spans="1:27" ht="12" x14ac:dyDescent="0.2">
      <c r="A50" s="103"/>
      <c r="B50" s="104"/>
      <c r="C50" s="67" t="s">
        <v>293</v>
      </c>
      <c r="D50" s="105"/>
      <c r="E50" s="105"/>
      <c r="F50" s="106"/>
      <c r="G50" s="106"/>
      <c r="H50" s="106"/>
      <c r="I50" s="106"/>
      <c r="J50" s="107"/>
      <c r="K50" s="106"/>
      <c r="L50" s="107"/>
      <c r="M50" s="108"/>
      <c r="N50" s="109"/>
      <c r="P50" s="59"/>
      <c r="Q50" s="59"/>
      <c r="R50" s="59"/>
      <c r="S50" s="59"/>
      <c r="T50" s="59"/>
      <c r="U50" s="59"/>
      <c r="V50" s="88"/>
      <c r="W50" s="94"/>
      <c r="X50" s="59"/>
      <c r="Y50" s="59"/>
      <c r="Z50" s="59"/>
      <c r="AA50" s="59"/>
    </row>
    <row r="51" spans="1:27" ht="12" x14ac:dyDescent="0.2">
      <c r="A51" s="110"/>
      <c r="B51" s="111"/>
      <c r="C51" s="195" t="s">
        <v>574</v>
      </c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201"/>
      <c r="P51" s="59"/>
      <c r="Q51" s="59"/>
      <c r="R51" s="59"/>
      <c r="S51" s="59"/>
      <c r="T51" s="59"/>
      <c r="U51" s="59"/>
      <c r="V51" s="88"/>
      <c r="W51" s="94"/>
      <c r="X51" s="62" t="s">
        <v>574</v>
      </c>
      <c r="Y51" s="59"/>
      <c r="Z51" s="59"/>
      <c r="AA51" s="59"/>
    </row>
    <row r="52" spans="1:27" ht="1.5" customHeight="1" x14ac:dyDescent="0.2">
      <c r="A52" s="106"/>
      <c r="B52" s="104"/>
      <c r="C52" s="104"/>
      <c r="D52" s="104"/>
      <c r="E52" s="104"/>
      <c r="F52" s="106"/>
      <c r="G52" s="106"/>
      <c r="H52" s="106"/>
      <c r="I52" s="106"/>
      <c r="J52" s="112"/>
      <c r="K52" s="106"/>
      <c r="L52" s="112"/>
      <c r="M52" s="97"/>
      <c r="N52" s="112"/>
      <c r="P52" s="59"/>
      <c r="Q52" s="59"/>
      <c r="R52" s="59"/>
      <c r="S52" s="59"/>
      <c r="T52" s="59"/>
      <c r="U52" s="59"/>
      <c r="V52" s="88"/>
      <c r="W52" s="94"/>
      <c r="X52" s="59"/>
      <c r="Y52" s="59"/>
      <c r="Z52" s="59"/>
      <c r="AA52" s="59"/>
    </row>
    <row r="53" spans="1:27" ht="2.25" customHeight="1" x14ac:dyDescent="0.2"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126"/>
      <c r="M53" s="127"/>
      <c r="N53" s="128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</row>
    <row r="54" spans="1:27" x14ac:dyDescent="0.2">
      <c r="A54" s="113"/>
      <c r="B54" s="114"/>
      <c r="C54" s="197" t="s">
        <v>273</v>
      </c>
      <c r="D54" s="197"/>
      <c r="E54" s="197"/>
      <c r="F54" s="197"/>
      <c r="G54" s="197"/>
      <c r="H54" s="197"/>
      <c r="I54" s="197"/>
      <c r="J54" s="197"/>
      <c r="K54" s="197"/>
      <c r="L54" s="115"/>
      <c r="M54" s="129"/>
      <c r="N54" s="117"/>
      <c r="P54" s="59"/>
      <c r="Q54" s="59"/>
      <c r="R54" s="59"/>
      <c r="S54" s="59"/>
      <c r="T54" s="59"/>
      <c r="U54" s="59"/>
      <c r="V54" s="59"/>
      <c r="W54" s="59"/>
      <c r="X54" s="59"/>
      <c r="Y54" s="94" t="s">
        <v>273</v>
      </c>
      <c r="Z54" s="59"/>
      <c r="AA54" s="59"/>
    </row>
    <row r="55" spans="1:27" x14ac:dyDescent="0.2">
      <c r="A55" s="118"/>
      <c r="B55" s="96"/>
      <c r="C55" s="195" t="s">
        <v>230</v>
      </c>
      <c r="D55" s="195"/>
      <c r="E55" s="195"/>
      <c r="F55" s="195"/>
      <c r="G55" s="195"/>
      <c r="H55" s="195"/>
      <c r="I55" s="195"/>
      <c r="J55" s="195"/>
      <c r="K55" s="195"/>
      <c r="L55" s="119">
        <v>901.74</v>
      </c>
      <c r="M55" s="130"/>
      <c r="N55" s="121"/>
      <c r="P55" s="59"/>
      <c r="Q55" s="59"/>
      <c r="R55" s="59"/>
      <c r="S55" s="59"/>
      <c r="T55" s="59"/>
      <c r="U55" s="59"/>
      <c r="V55" s="59"/>
      <c r="W55" s="59"/>
      <c r="X55" s="59"/>
      <c r="Y55" s="94"/>
      <c r="Z55" s="62" t="s">
        <v>230</v>
      </c>
      <c r="AA55" s="59"/>
    </row>
    <row r="56" spans="1:27" x14ac:dyDescent="0.2">
      <c r="A56" s="118"/>
      <c r="B56" s="96"/>
      <c r="C56" s="195" t="s">
        <v>231</v>
      </c>
      <c r="D56" s="195"/>
      <c r="E56" s="195"/>
      <c r="F56" s="195"/>
      <c r="G56" s="195"/>
      <c r="H56" s="195"/>
      <c r="I56" s="195"/>
      <c r="J56" s="195"/>
      <c r="K56" s="195"/>
      <c r="L56" s="119"/>
      <c r="M56" s="130"/>
      <c r="N56" s="121"/>
      <c r="P56" s="59"/>
      <c r="Q56" s="59"/>
      <c r="R56" s="59"/>
      <c r="S56" s="59"/>
      <c r="T56" s="59"/>
      <c r="U56" s="59"/>
      <c r="V56" s="59"/>
      <c r="W56" s="59"/>
      <c r="X56" s="59"/>
      <c r="Y56" s="94"/>
      <c r="Z56" s="62" t="s">
        <v>231</v>
      </c>
      <c r="AA56" s="59"/>
    </row>
    <row r="57" spans="1:27" x14ac:dyDescent="0.2">
      <c r="A57" s="118"/>
      <c r="B57" s="96"/>
      <c r="C57" s="195" t="s">
        <v>235</v>
      </c>
      <c r="D57" s="195"/>
      <c r="E57" s="195"/>
      <c r="F57" s="195"/>
      <c r="G57" s="195"/>
      <c r="H57" s="195"/>
      <c r="I57" s="195"/>
      <c r="J57" s="195"/>
      <c r="K57" s="195"/>
      <c r="L57" s="119">
        <v>901.74</v>
      </c>
      <c r="M57" s="130"/>
      <c r="N57" s="121"/>
      <c r="P57" s="59"/>
      <c r="Q57" s="59"/>
      <c r="R57" s="59"/>
      <c r="S57" s="59"/>
      <c r="T57" s="59"/>
      <c r="U57" s="59"/>
      <c r="V57" s="59"/>
      <c r="W57" s="59"/>
      <c r="X57" s="59"/>
      <c r="Y57" s="94"/>
      <c r="Z57" s="62" t="s">
        <v>235</v>
      </c>
      <c r="AA57" s="59"/>
    </row>
    <row r="58" spans="1:27" x14ac:dyDescent="0.2">
      <c r="A58" s="118"/>
      <c r="B58" s="96"/>
      <c r="C58" s="195" t="s">
        <v>236</v>
      </c>
      <c r="D58" s="195"/>
      <c r="E58" s="195"/>
      <c r="F58" s="195"/>
      <c r="G58" s="195"/>
      <c r="H58" s="195"/>
      <c r="I58" s="195"/>
      <c r="J58" s="195"/>
      <c r="K58" s="195"/>
      <c r="L58" s="119">
        <v>901.74</v>
      </c>
      <c r="M58" s="130"/>
      <c r="N58" s="121"/>
      <c r="P58" s="59"/>
      <c r="Q58" s="59"/>
      <c r="R58" s="59"/>
      <c r="S58" s="59"/>
      <c r="T58" s="59"/>
      <c r="U58" s="59"/>
      <c r="V58" s="59"/>
      <c r="W58" s="59"/>
      <c r="X58" s="59"/>
      <c r="Y58" s="94"/>
      <c r="Z58" s="62" t="s">
        <v>236</v>
      </c>
      <c r="AA58" s="59"/>
    </row>
    <row r="59" spans="1:27" x14ac:dyDescent="0.2">
      <c r="A59" s="118"/>
      <c r="B59" s="96"/>
      <c r="C59" s="195" t="s">
        <v>231</v>
      </c>
      <c r="D59" s="195"/>
      <c r="E59" s="195"/>
      <c r="F59" s="195"/>
      <c r="G59" s="195"/>
      <c r="H59" s="195"/>
      <c r="I59" s="195"/>
      <c r="J59" s="195"/>
      <c r="K59" s="195"/>
      <c r="L59" s="119"/>
      <c r="M59" s="130"/>
      <c r="N59" s="121"/>
      <c r="P59" s="59"/>
      <c r="Q59" s="59"/>
      <c r="R59" s="59"/>
      <c r="S59" s="59"/>
      <c r="T59" s="59"/>
      <c r="U59" s="59"/>
      <c r="V59" s="59"/>
      <c r="W59" s="59"/>
      <c r="X59" s="59"/>
      <c r="Y59" s="94"/>
      <c r="Z59" s="62" t="s">
        <v>231</v>
      </c>
      <c r="AA59" s="59"/>
    </row>
    <row r="60" spans="1:27" x14ac:dyDescent="0.2">
      <c r="A60" s="118"/>
      <c r="B60" s="96"/>
      <c r="C60" s="195" t="s">
        <v>240</v>
      </c>
      <c r="D60" s="195"/>
      <c r="E60" s="195"/>
      <c r="F60" s="195"/>
      <c r="G60" s="195"/>
      <c r="H60" s="195"/>
      <c r="I60" s="195"/>
      <c r="J60" s="195"/>
      <c r="K60" s="195"/>
      <c r="L60" s="119">
        <v>901.74</v>
      </c>
      <c r="M60" s="130"/>
      <c r="N60" s="121"/>
      <c r="P60" s="59"/>
      <c r="Q60" s="59"/>
      <c r="R60" s="59"/>
      <c r="S60" s="59"/>
      <c r="T60" s="59"/>
      <c r="U60" s="59"/>
      <c r="V60" s="59"/>
      <c r="W60" s="59"/>
      <c r="X60" s="59"/>
      <c r="Y60" s="94"/>
      <c r="Z60" s="62" t="s">
        <v>240</v>
      </c>
      <c r="AA60" s="59"/>
    </row>
    <row r="61" spans="1:27" x14ac:dyDescent="0.2">
      <c r="A61" s="118"/>
      <c r="B61" s="112"/>
      <c r="C61" s="196" t="s">
        <v>274</v>
      </c>
      <c r="D61" s="196"/>
      <c r="E61" s="196"/>
      <c r="F61" s="196"/>
      <c r="G61" s="196"/>
      <c r="H61" s="196"/>
      <c r="I61" s="196"/>
      <c r="J61" s="196"/>
      <c r="K61" s="196"/>
      <c r="L61" s="122">
        <v>901.74</v>
      </c>
      <c r="M61" s="131"/>
      <c r="N61" s="132"/>
      <c r="P61" s="59"/>
      <c r="Q61" s="59"/>
      <c r="R61" s="59"/>
      <c r="S61" s="59"/>
      <c r="T61" s="59"/>
      <c r="U61" s="59"/>
      <c r="V61" s="59"/>
      <c r="W61" s="59"/>
      <c r="X61" s="59"/>
      <c r="Y61" s="94"/>
      <c r="Z61" s="59"/>
      <c r="AA61" s="94" t="s">
        <v>274</v>
      </c>
    </row>
    <row r="62" spans="1:27" ht="1.5" customHeight="1" x14ac:dyDescent="0.2">
      <c r="B62" s="112"/>
      <c r="C62" s="104"/>
      <c r="D62" s="104"/>
      <c r="E62" s="104"/>
      <c r="F62" s="104"/>
      <c r="G62" s="104"/>
      <c r="H62" s="104"/>
      <c r="I62" s="104"/>
      <c r="J62" s="104"/>
      <c r="K62" s="104"/>
      <c r="L62" s="122"/>
      <c r="M62" s="123"/>
      <c r="N62" s="133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</row>
    <row r="63" spans="1:27" ht="53.25" customHeight="1" x14ac:dyDescent="0.2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</row>
  </sheetData>
  <mergeCells count="41">
    <mergeCell ref="C41:E41"/>
    <mergeCell ref="A4:C4"/>
    <mergeCell ref="K4:N4"/>
    <mergeCell ref="A5:D5"/>
    <mergeCell ref="J5:N5"/>
    <mergeCell ref="A6:D6"/>
    <mergeCell ref="J6:N6"/>
    <mergeCell ref="F36:F38"/>
    <mergeCell ref="G36:I37"/>
    <mergeCell ref="A21:N21"/>
    <mergeCell ref="B23:F23"/>
    <mergeCell ref="B24:F24"/>
    <mergeCell ref="L33:M33"/>
    <mergeCell ref="A14:N14"/>
    <mergeCell ref="A17:N17"/>
    <mergeCell ref="J36:L37"/>
    <mergeCell ref="D10:N10"/>
    <mergeCell ref="A13:N13"/>
    <mergeCell ref="A16:N16"/>
    <mergeCell ref="A20:N20"/>
    <mergeCell ref="A40:N40"/>
    <mergeCell ref="M36:M38"/>
    <mergeCell ref="N36:N38"/>
    <mergeCell ref="C39:E39"/>
    <mergeCell ref="A18:N18"/>
    <mergeCell ref="A36:A38"/>
    <mergeCell ref="B36:B38"/>
    <mergeCell ref="C36:E38"/>
    <mergeCell ref="C43:E43"/>
    <mergeCell ref="C45:E45"/>
    <mergeCell ref="C47:E47"/>
    <mergeCell ref="C49:E49"/>
    <mergeCell ref="C51:N51"/>
    <mergeCell ref="C60:K60"/>
    <mergeCell ref="C61:K61"/>
    <mergeCell ref="C54:K54"/>
    <mergeCell ref="C55:K55"/>
    <mergeCell ref="C56:K56"/>
    <mergeCell ref="C57:K57"/>
    <mergeCell ref="C58:K58"/>
    <mergeCell ref="C59:K59"/>
  </mergeCells>
  <printOptions horizontalCentered="1"/>
  <pageMargins left="0.39370077848434498" right="0.23622047901153601" top="0.35433071851730302" bottom="0.31496062874794001" header="0.118110239505768" footer="0.118110239505768"/>
  <pageSetup paperSize="9" scale="70" fitToHeight="0" orientation="portrait" r:id="rId1"/>
  <headerFooter>
    <oddHeader>&amp;LГРАНД-Смета, версия 2021.2</oddHeader>
    <oddFooter>&amp;R&amp;8Страница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33</vt:i4>
      </vt:variant>
    </vt:vector>
  </HeadingPairs>
  <TitlesOfParts>
    <vt:vector size="49" baseType="lpstr">
      <vt:lpstr>Сводка затрат</vt:lpstr>
      <vt:lpstr>Стр КТП</vt:lpstr>
      <vt:lpstr>ЛС1</vt:lpstr>
      <vt:lpstr>ЛС2</vt:lpstr>
      <vt:lpstr>ЛС3</vt:lpstr>
      <vt:lpstr>СТР ВЛ 10 кВ</vt:lpstr>
      <vt:lpstr>ЛС-1 ВЛ10</vt:lpstr>
      <vt:lpstr>ЛС-2 ВЛ10</vt:lpstr>
      <vt:lpstr>ЛС-3 ВЛ10</vt:lpstr>
      <vt:lpstr>ЛС-4 ВЛ10</vt:lpstr>
      <vt:lpstr>СТР ВЛ 0,4</vt:lpstr>
      <vt:lpstr>ЛС 1 ВЛ 0,4</vt:lpstr>
      <vt:lpstr>Лист1</vt:lpstr>
      <vt:lpstr>ЛС 2 ВЛ 0,4</vt:lpstr>
      <vt:lpstr>ЛС 3 ВЛ 0,4</vt:lpstr>
      <vt:lpstr>ЛС 4 ВЛ 0,4</vt:lpstr>
      <vt:lpstr>'ЛС 2 ВЛ 0,4'!Print_Area</vt:lpstr>
      <vt:lpstr>'ЛС 3 ВЛ 0,4'!Print_Area</vt:lpstr>
      <vt:lpstr>'ЛС 4 ВЛ 0,4'!Print_Area</vt:lpstr>
      <vt:lpstr>ЛС1!Print_Area</vt:lpstr>
      <vt:lpstr>ЛС2!Print_Area</vt:lpstr>
      <vt:lpstr>'ЛС-2 ВЛ10'!Print_Area</vt:lpstr>
      <vt:lpstr>ЛС3!Print_Area</vt:lpstr>
      <vt:lpstr>'ЛС-3 ВЛ10'!Print_Area</vt:lpstr>
      <vt:lpstr>'ЛС-4 ВЛ10'!Print_Area</vt:lpstr>
      <vt:lpstr>'ЛС 2 ВЛ 0,4'!Print_Titles</vt:lpstr>
      <vt:lpstr>'ЛС 3 ВЛ 0,4'!Print_Titles</vt:lpstr>
      <vt:lpstr>'ЛС 4 ВЛ 0,4'!Print_Titles</vt:lpstr>
      <vt:lpstr>ЛС1!Print_Titles</vt:lpstr>
      <vt:lpstr>ЛС2!Print_Titles</vt:lpstr>
      <vt:lpstr>'ЛС-2 ВЛ10'!Print_Titles</vt:lpstr>
      <vt:lpstr>ЛС3!Print_Titles</vt:lpstr>
      <vt:lpstr>'ЛС-3 ВЛ10'!Print_Titles</vt:lpstr>
      <vt:lpstr>'ЛС-4 ВЛ10'!Print_Titles</vt:lpstr>
      <vt:lpstr>'ЛС 1 ВЛ 0,4'!Заголовки_для_печати</vt:lpstr>
      <vt:lpstr>'ЛС 2 ВЛ 0,4'!Заголовки_для_печати</vt:lpstr>
      <vt:lpstr>'ЛС 3 ВЛ 0,4'!Заголовки_для_печати</vt:lpstr>
      <vt:lpstr>'ЛС 4 ВЛ 0,4'!Заголовки_для_печати</vt:lpstr>
      <vt:lpstr>ЛС1!Заголовки_для_печати</vt:lpstr>
      <vt:lpstr>'ЛС-1 ВЛ10'!Заголовки_для_печати</vt:lpstr>
      <vt:lpstr>ЛС2!Заголовки_для_печати</vt:lpstr>
      <vt:lpstr>'ЛС-2 ВЛ10'!Заголовки_для_печати</vt:lpstr>
      <vt:lpstr>ЛС3!Заголовки_для_печати</vt:lpstr>
      <vt:lpstr>'ЛС-3 ВЛ10'!Заголовки_для_печати</vt:lpstr>
      <vt:lpstr>'ЛС-4 ВЛ10'!Заголовки_для_печати</vt:lpstr>
      <vt:lpstr>'Сводка затрат'!Заголовки_для_печати</vt:lpstr>
      <vt:lpstr>'СТР ВЛ 0,4'!Заголовки_для_печати</vt:lpstr>
      <vt:lpstr>'СТР ВЛ 10 кВ'!Заголовки_для_печати</vt:lpstr>
      <vt:lpstr>'Стр КТП'!Заголовки_для_печати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Сатаров Дмитрий Васильевич</dc:creator>
  <cp:lastModifiedBy>Лейба Людмила Георгиевна</cp:lastModifiedBy>
  <cp:lastPrinted>2023-01-30T11:06:14Z</cp:lastPrinted>
  <dcterms:created xsi:type="dcterms:W3CDTF">2002-03-25T05:35:56Z</dcterms:created>
  <dcterms:modified xsi:type="dcterms:W3CDTF">2023-01-30T11:36:31Z</dcterms:modified>
</cp:coreProperties>
</file>